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CUARTO TRIMESTRE\FORMATO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l="1"/>
  <c r="G46" i="4"/>
  <c r="G24" i="4"/>
  <c r="F24" i="4"/>
  <c r="G14" i="4"/>
  <c r="F14" i="4"/>
  <c r="C27" i="4"/>
  <c r="B27" i="4"/>
  <c r="C13" i="4"/>
  <c r="B13" i="4"/>
  <c r="G26" i="4" l="1"/>
  <c r="G48" i="4" s="1"/>
  <c r="F26" i="4"/>
  <c r="F48" i="4" s="1"/>
  <c r="B29" i="4"/>
  <c r="C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<sst xmlns="http://schemas.openxmlformats.org/spreadsheetml/2006/main" count="60" uniqueCount="60">
  <si>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</si>
  <si>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</si>
  <si>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</si>
  <si>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</si>
  <si>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</si>
  <si>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</si>
  <si>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</si>
  <si>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</si>
  <si>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</si>
  <si>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</si>
  <si>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</si>
  <si>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</si>
  <si>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</si>
  <si>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</si>
  <si>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</si>
  <si>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</si>
  <si>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</si>
  <si>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</si>
  <si>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</si>
  <si>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</si>
  <si>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</si>
  <si>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</si>
  <si>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</si>
  <si>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</si>
  <si>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</si>
  <si>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</si>
  <si>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</si>
  <si>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</si>
  <si>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</si>
  <si>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</si>
  <si>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</si>
  <si>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</si>
  <si>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</si>
  <si>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</si>
  <si>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</si>
  <si>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</si>
  <si>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</si>
  <si>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</si>
  <si>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</si>
  <si>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</si>
  <si>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</si>
  <si>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</si>
  <si>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</si>
  <si>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</si>
  <si>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</si>
  <si>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</si>
  <si>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</si>
  <si>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</si>
  <si>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</si>
  <si>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</si>
  <si>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</si>
  <si>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</si>
  <si>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</si>
  <si>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</si>
  <si>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</si>
  <si>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</si>
  <si>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</si>
  <si>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</si>
  <si>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</si>
  <si>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PATRONATO DE LA FERIA REGIONAL  PUERTA DE ORO DEL BAJÍO
Estado de Situación Financiera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</si>
</sst>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activeCell="A53" sqref="A53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427227.63</v>
      </c>
      <c r="C5" s="12">
        <v>173162.39</v>
      </c>
      <c r="D5" s="17"/>
      <c r="E5" s="11" t="s">
        <v>41</v>
      </c>
      <c r="F5" s="12">
        <v>11213187.77</v>
      </c>
      <c r="G5" s="5">
        <v>15517235.58</v>
      </c>
    </row>
    <row r="6" spans="1:7" x14ac:dyDescent="0.2">
      <c r="A6" s="30" t="s">
        <v>28</v>
      </c>
      <c r="B6" s="12">
        <v>16715706.449999999</v>
      </c>
      <c r="C6" s="12">
        <v>19267928.91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124253.63</v>
      </c>
      <c r="C7" s="12">
        <v>124808.63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17267187.709999997</v>
      </c>
      <c r="C13" s="10">
        <f>SUM(C5:C11)</f>
        <v>19565899.93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11213187.77</v>
      </c>
      <c r="G14" s="5">
        <f>SUM(G5:G12)</f>
        <v>15517235.58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361322.61</v>
      </c>
      <c r="C17" s="12">
        <v>361322.61</v>
      </c>
      <c r="D17" s="17"/>
      <c r="E17" s="11" t="s">
        <v>14</v>
      </c>
      <c r="F17" s="12">
        <v>447192</v>
      </c>
      <c r="G17" s="5">
        <v>447192</v>
      </c>
    </row>
    <row r="18" spans="1:7" x14ac:dyDescent="0.2">
      <c r="A18" s="30" t="s">
        <v>35</v>
      </c>
      <c r="B18" s="12">
        <v>1180566.46</v>
      </c>
      <c r="C18" s="12">
        <v>1180566.46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4097479.64</v>
      </c>
      <c r="C19" s="12">
        <v>3028314.64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5290</v>
      </c>
      <c r="C20" s="12">
        <v>5290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-1017785.82</v>
      </c>
      <c r="C21" s="12">
        <v>-602303.81000000006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1213293.2</v>
      </c>
      <c r="C22" s="12">
        <v>1213293.2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447192</v>
      </c>
      <c r="G24" s="5">
        <f>SUM(G17:G22)</f>
        <v>447192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11660379.77</v>
      </c>
      <c r="G26" s="6">
        <f>SUM(G14+G24)</f>
        <v>15964427.58</v>
      </c>
    </row>
    <row r="27" spans="1:7" x14ac:dyDescent="0.2">
      <c r="A27" s="37" t="s">
        <v>8</v>
      </c>
      <c r="B27" s="10">
        <f>SUM(B16:B23)+B25</f>
        <v>5840166.0899999999</v>
      </c>
      <c r="C27" s="10">
        <f>SUM(C16:C23)+C25</f>
        <v>5186483.0999999996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23107353.799999997</v>
      </c>
      <c r="C29" s="10">
        <f>C13+C27</f>
        <v>24752383.030000001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1656967.38</v>
      </c>
      <c r="G30" s="6">
        <f>SUM(G31:G33)</f>
        <v>595402.38</v>
      </c>
    </row>
    <row r="31" spans="1:7" x14ac:dyDescent="0.2">
      <c r="A31" s="31"/>
      <c r="B31" s="15"/>
      <c r="C31" s="15"/>
      <c r="D31" s="17"/>
      <c r="E31" s="11" t="s">
        <v>2</v>
      </c>
      <c r="F31" s="12">
        <v>595402.38</v>
      </c>
      <c r="G31" s="5">
        <v>595402.38</v>
      </c>
    </row>
    <row r="32" spans="1:7" x14ac:dyDescent="0.2">
      <c r="A32" s="31"/>
      <c r="B32" s="15"/>
      <c r="C32" s="15"/>
      <c r="D32" s="17"/>
      <c r="E32" s="11" t="s">
        <v>18</v>
      </c>
      <c r="F32" s="12">
        <v>1061565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9790006.6500000004</v>
      </c>
      <c r="G35" s="6">
        <f>SUM(G36:G40)</f>
        <v>8192553.0700000003</v>
      </c>
    </row>
    <row r="36" spans="1:7" x14ac:dyDescent="0.2">
      <c r="A36" s="31"/>
      <c r="B36" s="15"/>
      <c r="C36" s="15"/>
      <c r="D36" s="17"/>
      <c r="E36" s="11" t="s">
        <v>52</v>
      </c>
      <c r="F36" s="12">
        <v>1969629.24</v>
      </c>
      <c r="G36" s="5">
        <v>4801546.9800000004</v>
      </c>
    </row>
    <row r="37" spans="1:7" x14ac:dyDescent="0.2">
      <c r="A37" s="31"/>
      <c r="B37" s="15"/>
      <c r="C37" s="15"/>
      <c r="D37" s="17"/>
      <c r="E37" s="11" t="s">
        <v>19</v>
      </c>
      <c r="F37" s="12">
        <v>7820377.4100000001</v>
      </c>
      <c r="G37" s="5">
        <v>3391006.09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11446974.030000001</v>
      </c>
      <c r="G46" s="5">
        <f>SUM(G42+G35+G30)</f>
        <v>8787955.4500000011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23107353.800000001</v>
      </c>
      <c r="G48" s="20">
        <f>G46+G26</f>
        <v>24752383.030000001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2019-01-18T17:53:05Z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