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CUENTA PUBLICA 2019\PRIMER TRIMESTRE 2019\FORMATOS 2019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4" l="1"/>
  <c r="E29" i="4"/>
  <c r="H28" i="4"/>
  <c r="E28" i="4"/>
  <c r="H27" i="4"/>
  <c r="E27" i="4"/>
  <c r="H26" i="4"/>
  <c r="E26" i="4"/>
  <c r="H25" i="4"/>
  <c r="E25" i="4"/>
  <c r="H24" i="4"/>
  <c r="E24" i="4"/>
  <c r="E21" i="4" s="1"/>
  <c r="H23" i="4"/>
  <c r="E23" i="4"/>
  <c r="H22" i="4"/>
  <c r="H21" i="4"/>
  <c r="G21" i="4"/>
  <c r="F21" i="4"/>
  <c r="D21" i="4"/>
  <c r="C21" i="4"/>
  <c r="H38" i="4"/>
  <c r="H37" i="4" s="1"/>
  <c r="E38" i="4"/>
  <c r="E37" i="4" s="1"/>
  <c r="G37" i="4"/>
  <c r="G39" i="4" s="1"/>
  <c r="F37" i="4"/>
  <c r="F39" i="4" s="1"/>
  <c r="D37" i="4"/>
  <c r="C37" i="4"/>
  <c r="C39" i="4" s="1"/>
  <c r="H35" i="4"/>
  <c r="E35" i="4"/>
  <c r="H34" i="4"/>
  <c r="E34" i="4"/>
  <c r="H33" i="4"/>
  <c r="E33" i="4"/>
  <c r="E31" i="4" s="1"/>
  <c r="H32" i="4"/>
  <c r="E32" i="4"/>
  <c r="H31" i="4"/>
  <c r="G31" i="4"/>
  <c r="F31" i="4"/>
  <c r="D31" i="4"/>
  <c r="C31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H39" i="4" l="1"/>
  <c r="D39" i="4"/>
  <c r="E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<sst xmlns="http://schemas.openxmlformats.org/spreadsheetml/2006/main" count="66" uniqueCount="43">
  <si>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</si>
  <si>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</si>
  <si>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</si>
  <si>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</si>
  <si>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</si>
  <si>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</si>
  <si>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</si>
  <si>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</si>
  <si>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</si>
  <si>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</si>
  <si>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</si>
  <si>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</si>
  <si>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</si>
  <si>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</si>
  <si>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</si>
  <si>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</si>
  <si>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</si>
  <si>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</si>
  <si>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</si>
  <si>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</si>
  <si>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</si>
  <si>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</si>
  <si>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</si>
  <si>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</si>
  <si>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</si>
  <si>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</si>
  <si>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</si>
  <si>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</si>
  <si>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</si>
  <si>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</si>
  <si>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</si>
  <si>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</si>
  <si>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</si>
  <si>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</si>
  <si>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</si>
  <si>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</si>
  <si>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</si>
  <si>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</si>
  <si>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PATRONATO DE LA FERIA REGIONAL  PUERTA DE ORO DEL BAJÍO
ESTADO ANALÍTICO DE INGRESOS
DEL 1 DE ENERO AL 31 DE MARZO DEL 2019</t>
  </si>
  <si>
    <t>“Bajo protesta de decir verdad declaramos que los Estados Financieros y sus notas, son razonablemente correctos y son responsabilidad del emisor”.</t>
  </si>
  <si>
    <t>ATENTAMENTE</t>
  </si>
  <si>
    <t>LA. FRANCISCO JAVIER MELESIO SAAVEDRA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</si>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</sst>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 wrapText="1"/>
      <protection locked="0"/>
    </xf>
    <xf numFmtId="4" fontId="7" fillId="0" borderId="0" xfId="9" applyNumberFormat="1" applyFont="1" applyFill="1" applyBorder="1" applyAlignment="1" applyProtection="1">
      <alignment vertical="top" wrapText="1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0" fontId="8" fillId="0" borderId="0" xfId="9" applyFont="1" applyBorder="1" applyAlignment="1" applyProtection="1">
      <alignment vertical="top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0" fontId="8" fillId="0" borderId="0" xfId="9" applyFont="1" applyBorder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0" borderId="0" xfId="9" applyFont="1" applyFill="1" applyBorder="1" applyAlignment="1" applyProtection="1">
      <alignment horizontal="left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zoomScaleNormal="100" workbookViewId="0">
      <selection activeCell="A55" sqref="A55:H55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8" t="s">
        <v>38</v>
      </c>
      <c r="B1" s="49"/>
      <c r="C1" s="49"/>
      <c r="D1" s="49"/>
      <c r="E1" s="49"/>
      <c r="F1" s="49"/>
      <c r="G1" s="49"/>
      <c r="H1" s="50"/>
    </row>
    <row r="2" spans="1:8" s="3" customFormat="1" x14ac:dyDescent="0.2">
      <c r="A2" s="51" t="s">
        <v>14</v>
      </c>
      <c r="B2" s="52"/>
      <c r="C2" s="49" t="s">
        <v>22</v>
      </c>
      <c r="D2" s="49"/>
      <c r="E2" s="49"/>
      <c r="F2" s="49"/>
      <c r="G2" s="49"/>
      <c r="H2" s="57" t="s">
        <v>19</v>
      </c>
    </row>
    <row r="3" spans="1:8" s="1" customFormat="1" ht="24.95" customHeight="1" x14ac:dyDescent="0.2">
      <c r="A3" s="53"/>
      <c r="B3" s="54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8"/>
    </row>
    <row r="4" spans="1:8" s="1" customFormat="1" x14ac:dyDescent="0.2">
      <c r="A4" s="55"/>
      <c r="B4" s="56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25"/>
      <c r="B5" s="35" t="s">
        <v>0</v>
      </c>
      <c r="C5" s="37">
        <v>0</v>
      </c>
      <c r="D5" s="37">
        <v>0</v>
      </c>
      <c r="E5" s="37">
        <f>C5+D5</f>
        <v>0</v>
      </c>
      <c r="F5" s="37">
        <v>0</v>
      </c>
      <c r="G5" s="37">
        <v>0</v>
      </c>
      <c r="H5" s="37">
        <f>G5-C5</f>
        <v>0</v>
      </c>
    </row>
    <row r="6" spans="1:8" x14ac:dyDescent="0.2">
      <c r="A6" s="26"/>
      <c r="B6" s="36" t="s">
        <v>1</v>
      </c>
      <c r="C6" s="38">
        <v>0</v>
      </c>
      <c r="D6" s="38">
        <v>0</v>
      </c>
      <c r="E6" s="38">
        <f t="shared" ref="E6:E14" si="0">C6+D6</f>
        <v>0</v>
      </c>
      <c r="F6" s="38">
        <v>0</v>
      </c>
      <c r="G6" s="38">
        <v>0</v>
      </c>
      <c r="H6" s="38">
        <f t="shared" ref="H6:H14" si="1">G6-C6</f>
        <v>0</v>
      </c>
    </row>
    <row r="7" spans="1:8" x14ac:dyDescent="0.2">
      <c r="A7" s="25"/>
      <c r="B7" s="35" t="s">
        <v>2</v>
      </c>
      <c r="C7" s="38">
        <v>0</v>
      </c>
      <c r="D7" s="38">
        <v>0</v>
      </c>
      <c r="E7" s="38">
        <f t="shared" si="0"/>
        <v>0</v>
      </c>
      <c r="F7" s="38">
        <v>0</v>
      </c>
      <c r="G7" s="38">
        <v>0</v>
      </c>
      <c r="H7" s="38">
        <f t="shared" si="1"/>
        <v>0</v>
      </c>
    </row>
    <row r="8" spans="1:8" x14ac:dyDescent="0.2">
      <c r="A8" s="25"/>
      <c r="B8" s="35" t="s">
        <v>3</v>
      </c>
      <c r="C8" s="38">
        <v>0</v>
      </c>
      <c r="D8" s="38">
        <v>0</v>
      </c>
      <c r="E8" s="38">
        <f t="shared" si="0"/>
        <v>0</v>
      </c>
      <c r="F8" s="38">
        <v>0</v>
      </c>
      <c r="G8" s="38">
        <v>0</v>
      </c>
      <c r="H8" s="38">
        <f t="shared" si="1"/>
        <v>0</v>
      </c>
    </row>
    <row r="9" spans="1:8" x14ac:dyDescent="0.2">
      <c r="A9" s="25"/>
      <c r="B9" s="35" t="s">
        <v>4</v>
      </c>
      <c r="C9" s="38">
        <v>0</v>
      </c>
      <c r="D9" s="38">
        <v>0</v>
      </c>
      <c r="E9" s="38">
        <f t="shared" si="0"/>
        <v>0</v>
      </c>
      <c r="F9" s="38">
        <v>0</v>
      </c>
      <c r="G9" s="38">
        <v>0</v>
      </c>
      <c r="H9" s="38">
        <f t="shared" si="1"/>
        <v>0</v>
      </c>
    </row>
    <row r="10" spans="1:8" x14ac:dyDescent="0.2">
      <c r="A10" s="26"/>
      <c r="B10" s="36" t="s">
        <v>5</v>
      </c>
      <c r="C10" s="38">
        <v>0</v>
      </c>
      <c r="D10" s="38">
        <v>0</v>
      </c>
      <c r="E10" s="38">
        <f t="shared" si="0"/>
        <v>0</v>
      </c>
      <c r="F10" s="38">
        <v>0</v>
      </c>
      <c r="G10" s="38">
        <v>0</v>
      </c>
      <c r="H10" s="38">
        <f t="shared" si="1"/>
        <v>0</v>
      </c>
    </row>
    <row r="11" spans="1:8" x14ac:dyDescent="0.2">
      <c r="A11" s="32"/>
      <c r="B11" s="35" t="s">
        <v>24</v>
      </c>
      <c r="C11" s="38">
        <v>13181030</v>
      </c>
      <c r="D11" s="38">
        <v>0</v>
      </c>
      <c r="E11" s="38">
        <f t="shared" si="0"/>
        <v>13181030</v>
      </c>
      <c r="F11" s="38">
        <v>125586.02</v>
      </c>
      <c r="G11" s="38">
        <v>125586.02</v>
      </c>
      <c r="H11" s="38">
        <f t="shared" si="1"/>
        <v>-13055443.98</v>
      </c>
    </row>
    <row r="12" spans="1:8" ht="22.5" x14ac:dyDescent="0.2">
      <c r="A12" s="32"/>
      <c r="B12" s="35" t="s">
        <v>25</v>
      </c>
      <c r="C12" s="38">
        <v>400000</v>
      </c>
      <c r="D12" s="38">
        <v>0</v>
      </c>
      <c r="E12" s="38">
        <f t="shared" si="0"/>
        <v>400000</v>
      </c>
      <c r="F12" s="38">
        <v>0</v>
      </c>
      <c r="G12" s="38">
        <v>0</v>
      </c>
      <c r="H12" s="38">
        <f t="shared" si="1"/>
        <v>-400000</v>
      </c>
    </row>
    <row r="13" spans="1:8" ht="22.5" x14ac:dyDescent="0.2">
      <c r="A13" s="32"/>
      <c r="B13" s="35" t="s">
        <v>26</v>
      </c>
      <c r="C13" s="38">
        <v>15984281</v>
      </c>
      <c r="D13" s="38">
        <v>0</v>
      </c>
      <c r="E13" s="38">
        <f t="shared" si="0"/>
        <v>15984281</v>
      </c>
      <c r="F13" s="38">
        <v>1500000</v>
      </c>
      <c r="G13" s="38">
        <v>1500000</v>
      </c>
      <c r="H13" s="38">
        <f t="shared" si="1"/>
        <v>-14484281</v>
      </c>
    </row>
    <row r="14" spans="1:8" x14ac:dyDescent="0.2">
      <c r="A14" s="25"/>
      <c r="B14" s="35" t="s">
        <v>6</v>
      </c>
      <c r="C14" s="38">
        <v>0</v>
      </c>
      <c r="D14" s="38">
        <v>0</v>
      </c>
      <c r="E14" s="38">
        <f t="shared" si="0"/>
        <v>0</v>
      </c>
      <c r="F14" s="38">
        <v>0</v>
      </c>
      <c r="G14" s="38">
        <v>0</v>
      </c>
      <c r="H14" s="38">
        <f t="shared" si="1"/>
        <v>0</v>
      </c>
    </row>
    <row r="15" spans="1:8" x14ac:dyDescent="0.2">
      <c r="A15" s="25"/>
      <c r="C15" s="39"/>
      <c r="D15" s="39"/>
      <c r="E15" s="39"/>
      <c r="F15" s="39"/>
      <c r="G15" s="39"/>
      <c r="H15" s="39"/>
    </row>
    <row r="16" spans="1:8" x14ac:dyDescent="0.2">
      <c r="A16" s="9"/>
      <c r="B16" s="10" t="s">
        <v>13</v>
      </c>
      <c r="C16" s="40">
        <f>SUM(C5:C14)</f>
        <v>29565311</v>
      </c>
      <c r="D16" s="40">
        <f t="shared" ref="D16:H16" si="2">SUM(D5:D14)</f>
        <v>0</v>
      </c>
      <c r="E16" s="40">
        <f t="shared" si="2"/>
        <v>29565311</v>
      </c>
      <c r="F16" s="40">
        <f t="shared" si="2"/>
        <v>1625586.02</v>
      </c>
      <c r="G16" s="41">
        <f t="shared" si="2"/>
        <v>1625586.02</v>
      </c>
      <c r="H16" s="42">
        <f t="shared" si="2"/>
        <v>-27939724.98</v>
      </c>
    </row>
    <row r="17" spans="1:8" x14ac:dyDescent="0.2">
      <c r="A17" s="27"/>
      <c r="B17" s="21"/>
      <c r="C17" s="22"/>
      <c r="D17" s="22"/>
      <c r="E17" s="28"/>
      <c r="F17" s="23" t="s">
        <v>21</v>
      </c>
      <c r="G17" s="29"/>
      <c r="H17" s="19"/>
    </row>
    <row r="18" spans="1:8" x14ac:dyDescent="0.2">
      <c r="A18" s="59" t="s">
        <v>23</v>
      </c>
      <c r="B18" s="60"/>
      <c r="C18" s="49" t="s">
        <v>22</v>
      </c>
      <c r="D18" s="49"/>
      <c r="E18" s="49"/>
      <c r="F18" s="49"/>
      <c r="G18" s="49"/>
      <c r="H18" s="57" t="s">
        <v>19</v>
      </c>
    </row>
    <row r="19" spans="1:8" ht="22.5" x14ac:dyDescent="0.2">
      <c r="A19" s="61"/>
      <c r="B19" s="62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8"/>
    </row>
    <row r="20" spans="1:8" x14ac:dyDescent="0.2">
      <c r="A20" s="63"/>
      <c r="B20" s="64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3" t="s">
        <v>27</v>
      </c>
      <c r="B21" s="12"/>
      <c r="C21" s="45">
        <f t="shared" ref="C21:H21" si="3">SUM(C22+C23+C24+C25+C26+C27+C28+C29)</f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0</v>
      </c>
      <c r="H21" s="45">
        <f t="shared" si="3"/>
        <v>0</v>
      </c>
    </row>
    <row r="22" spans="1:8" x14ac:dyDescent="0.2">
      <c r="A22" s="13"/>
      <c r="B22" s="14" t="s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f t="shared" ref="H22:H29" si="4">G22-C22</f>
        <v>0</v>
      </c>
    </row>
    <row r="23" spans="1:8" x14ac:dyDescent="0.2">
      <c r="A23" s="13"/>
      <c r="B23" s="14" t="s">
        <v>1</v>
      </c>
      <c r="C23" s="44">
        <v>0</v>
      </c>
      <c r="D23" s="44">
        <v>0</v>
      </c>
      <c r="E23" s="44">
        <f t="shared" ref="E23:E29" si="5">C23+D23</f>
        <v>0</v>
      </c>
      <c r="F23" s="44">
        <v>0</v>
      </c>
      <c r="G23" s="44">
        <v>0</v>
      </c>
      <c r="H23" s="44">
        <f t="shared" si="4"/>
        <v>0</v>
      </c>
    </row>
    <row r="24" spans="1:8" x14ac:dyDescent="0.2">
      <c r="A24" s="13"/>
      <c r="B24" s="14" t="s">
        <v>2</v>
      </c>
      <c r="C24" s="44">
        <v>0</v>
      </c>
      <c r="D24" s="44">
        <v>0</v>
      </c>
      <c r="E24" s="44">
        <f t="shared" si="5"/>
        <v>0</v>
      </c>
      <c r="F24" s="44">
        <v>0</v>
      </c>
      <c r="G24" s="44">
        <v>0</v>
      </c>
      <c r="H24" s="44">
        <f t="shared" si="4"/>
        <v>0</v>
      </c>
    </row>
    <row r="25" spans="1:8" x14ac:dyDescent="0.2">
      <c r="A25" s="13"/>
      <c r="B25" s="14" t="s">
        <v>3</v>
      </c>
      <c r="C25" s="44">
        <v>0</v>
      </c>
      <c r="D25" s="44">
        <v>0</v>
      </c>
      <c r="E25" s="44">
        <f t="shared" si="5"/>
        <v>0</v>
      </c>
      <c r="F25" s="44">
        <v>0</v>
      </c>
      <c r="G25" s="44">
        <v>0</v>
      </c>
      <c r="H25" s="44">
        <f t="shared" si="4"/>
        <v>0</v>
      </c>
    </row>
    <row r="26" spans="1:8" x14ac:dyDescent="0.2">
      <c r="A26" s="13"/>
      <c r="B26" s="14" t="s">
        <v>28</v>
      </c>
      <c r="C26" s="44">
        <v>0</v>
      </c>
      <c r="D26" s="44">
        <v>0</v>
      </c>
      <c r="E26" s="44">
        <f t="shared" si="5"/>
        <v>0</v>
      </c>
      <c r="F26" s="44">
        <v>0</v>
      </c>
      <c r="G26" s="44">
        <v>0</v>
      </c>
      <c r="H26" s="44">
        <f t="shared" si="4"/>
        <v>0</v>
      </c>
    </row>
    <row r="27" spans="1:8" x14ac:dyDescent="0.2">
      <c r="A27" s="13"/>
      <c r="B27" s="14" t="s">
        <v>29</v>
      </c>
      <c r="C27" s="44">
        <v>0</v>
      </c>
      <c r="D27" s="44">
        <v>0</v>
      </c>
      <c r="E27" s="44">
        <f t="shared" si="5"/>
        <v>0</v>
      </c>
      <c r="F27" s="44">
        <v>0</v>
      </c>
      <c r="G27" s="44">
        <v>0</v>
      </c>
      <c r="H27" s="44">
        <f t="shared" si="4"/>
        <v>0</v>
      </c>
    </row>
    <row r="28" spans="1:8" ht="22.5" x14ac:dyDescent="0.2">
      <c r="A28" s="13"/>
      <c r="B28" s="14" t="s">
        <v>30</v>
      </c>
      <c r="C28" s="44">
        <v>0</v>
      </c>
      <c r="D28" s="44">
        <v>0</v>
      </c>
      <c r="E28" s="44">
        <f t="shared" si="5"/>
        <v>0</v>
      </c>
      <c r="F28" s="44">
        <v>0</v>
      </c>
      <c r="G28" s="44">
        <v>0</v>
      </c>
      <c r="H28" s="44">
        <f t="shared" si="4"/>
        <v>0</v>
      </c>
    </row>
    <row r="29" spans="1:8" ht="22.5" x14ac:dyDescent="0.2">
      <c r="A29" s="13"/>
      <c r="B29" s="14" t="s">
        <v>26</v>
      </c>
      <c r="C29" s="44">
        <v>0</v>
      </c>
      <c r="D29" s="44">
        <v>0</v>
      </c>
      <c r="E29" s="44">
        <f t="shared" si="5"/>
        <v>0</v>
      </c>
      <c r="F29" s="44">
        <v>0</v>
      </c>
      <c r="G29" s="44">
        <v>0</v>
      </c>
      <c r="H29" s="44">
        <f t="shared" si="4"/>
        <v>0</v>
      </c>
    </row>
    <row r="30" spans="1:8" x14ac:dyDescent="0.2">
      <c r="A30" s="13"/>
      <c r="B30" s="14"/>
      <c r="C30" s="18"/>
      <c r="D30" s="18"/>
      <c r="E30" s="18"/>
      <c r="F30" s="18"/>
      <c r="G30" s="18"/>
      <c r="H30" s="18"/>
    </row>
    <row r="31" spans="1:8" ht="36.75" customHeight="1" x14ac:dyDescent="0.2">
      <c r="A31" s="46" t="s">
        <v>37</v>
      </c>
      <c r="B31" s="47"/>
      <c r="C31" s="43">
        <f t="shared" ref="C31:H31" si="6">SUM(C32:C35)</f>
        <v>29165311</v>
      </c>
      <c r="D31" s="43">
        <f t="shared" si="6"/>
        <v>0</v>
      </c>
      <c r="E31" s="43">
        <f t="shared" si="6"/>
        <v>29165311</v>
      </c>
      <c r="F31" s="43">
        <f t="shared" si="6"/>
        <v>1625586.02</v>
      </c>
      <c r="G31" s="43">
        <f t="shared" si="6"/>
        <v>1625586.02</v>
      </c>
      <c r="H31" s="43">
        <f t="shared" si="6"/>
        <v>-27539724.98</v>
      </c>
    </row>
    <row r="32" spans="1:8" x14ac:dyDescent="0.2">
      <c r="A32" s="13"/>
      <c r="B32" s="14" t="s">
        <v>1</v>
      </c>
      <c r="C32" s="44">
        <v>0</v>
      </c>
      <c r="D32" s="44">
        <v>0</v>
      </c>
      <c r="E32" s="44">
        <f>C32+D32</f>
        <v>0</v>
      </c>
      <c r="F32" s="44">
        <v>0</v>
      </c>
      <c r="G32" s="44">
        <v>0</v>
      </c>
      <c r="H32" s="44">
        <f>G32-C32</f>
        <v>0</v>
      </c>
    </row>
    <row r="33" spans="1:8" x14ac:dyDescent="0.2">
      <c r="A33" s="13"/>
      <c r="B33" s="14" t="s">
        <v>31</v>
      </c>
      <c r="C33" s="44">
        <v>0</v>
      </c>
      <c r="D33" s="44">
        <v>0</v>
      </c>
      <c r="E33" s="44">
        <f>C33+D33</f>
        <v>0</v>
      </c>
      <c r="F33" s="44">
        <v>0</v>
      </c>
      <c r="G33" s="44">
        <v>0</v>
      </c>
      <c r="H33" s="44">
        <f t="shared" ref="H33:H35" si="7">G33-C33</f>
        <v>0</v>
      </c>
    </row>
    <row r="34" spans="1:8" x14ac:dyDescent="0.2">
      <c r="A34" s="13"/>
      <c r="B34" s="14" t="s">
        <v>32</v>
      </c>
      <c r="C34" s="44">
        <v>13181030</v>
      </c>
      <c r="D34" s="44">
        <v>0</v>
      </c>
      <c r="E34" s="44">
        <f>C34+D34</f>
        <v>13181030</v>
      </c>
      <c r="F34" s="44">
        <v>125586.02</v>
      </c>
      <c r="G34" s="44">
        <v>125586.02</v>
      </c>
      <c r="H34" s="44">
        <f t="shared" si="7"/>
        <v>-13055443.98</v>
      </c>
    </row>
    <row r="35" spans="1:8" ht="22.5" x14ac:dyDescent="0.2">
      <c r="A35" s="13"/>
      <c r="B35" s="14" t="s">
        <v>26</v>
      </c>
      <c r="C35" s="44">
        <v>15984281</v>
      </c>
      <c r="D35" s="44">
        <v>0</v>
      </c>
      <c r="E35" s="44">
        <f>C35+D35</f>
        <v>15984281</v>
      </c>
      <c r="F35" s="44">
        <v>1500000</v>
      </c>
      <c r="G35" s="44">
        <v>1500000</v>
      </c>
      <c r="H35" s="44">
        <f t="shared" si="7"/>
        <v>-14484281</v>
      </c>
    </row>
    <row r="36" spans="1:8" x14ac:dyDescent="0.2">
      <c r="A36" s="13"/>
      <c r="B36" s="14"/>
      <c r="C36" s="44"/>
      <c r="D36" s="44"/>
      <c r="E36" s="44"/>
      <c r="F36" s="44"/>
      <c r="G36" s="44"/>
      <c r="H36" s="44"/>
    </row>
    <row r="37" spans="1:8" x14ac:dyDescent="0.2">
      <c r="A37" s="34" t="s">
        <v>33</v>
      </c>
      <c r="B37" s="15"/>
      <c r="C37" s="43">
        <f t="shared" ref="C37:H37" si="8">SUM(C38)</f>
        <v>0</v>
      </c>
      <c r="D37" s="43">
        <f t="shared" si="8"/>
        <v>0</v>
      </c>
      <c r="E37" s="43">
        <f t="shared" si="8"/>
        <v>0</v>
      </c>
      <c r="F37" s="43">
        <f t="shared" si="8"/>
        <v>0</v>
      </c>
      <c r="G37" s="43">
        <f t="shared" si="8"/>
        <v>0</v>
      </c>
      <c r="H37" s="43">
        <f t="shared" si="8"/>
        <v>0</v>
      </c>
    </row>
    <row r="38" spans="1:8" x14ac:dyDescent="0.2">
      <c r="A38" s="11"/>
      <c r="B38" s="14" t="s">
        <v>6</v>
      </c>
      <c r="C38" s="44">
        <v>0</v>
      </c>
      <c r="D38" s="44">
        <v>0</v>
      </c>
      <c r="E38" s="44">
        <f>C38+D38</f>
        <v>0</v>
      </c>
      <c r="F38" s="44">
        <v>0</v>
      </c>
      <c r="G38" s="44">
        <v>0</v>
      </c>
      <c r="H38" s="44">
        <f>G38-C38</f>
        <v>0</v>
      </c>
    </row>
    <row r="39" spans="1:8" x14ac:dyDescent="0.2">
      <c r="A39" s="16"/>
      <c r="B39" s="17" t="s">
        <v>13</v>
      </c>
      <c r="C39" s="40">
        <f>SUM(C37+C31+C21)</f>
        <v>29165311</v>
      </c>
      <c r="D39" s="40">
        <f t="shared" ref="D39:H39" si="9">SUM(D37+D31+D21)</f>
        <v>0</v>
      </c>
      <c r="E39" s="40">
        <f t="shared" si="9"/>
        <v>29165311</v>
      </c>
      <c r="F39" s="40">
        <f t="shared" si="9"/>
        <v>1625586.02</v>
      </c>
      <c r="G39" s="40">
        <f t="shared" si="9"/>
        <v>1625586.02</v>
      </c>
      <c r="H39" s="42">
        <f t="shared" si="9"/>
        <v>-27539724.98</v>
      </c>
    </row>
    <row r="40" spans="1:8" x14ac:dyDescent="0.2">
      <c r="A40" s="20"/>
      <c r="B40" s="21"/>
      <c r="C40" s="22"/>
      <c r="D40" s="22"/>
      <c r="E40" s="22"/>
      <c r="F40" s="23" t="s">
        <v>21</v>
      </c>
      <c r="G40" s="24"/>
      <c r="H40" s="19"/>
    </row>
    <row r="42" spans="1:8" ht="22.5" x14ac:dyDescent="0.2">
      <c r="B42" s="30" t="s">
        <v>34</v>
      </c>
    </row>
    <row r="43" spans="1:8" x14ac:dyDescent="0.2">
      <c r="B43" s="31" t="s">
        <v>35</v>
      </c>
    </row>
    <row r="44" spans="1:8" ht="27.75" customHeight="1" x14ac:dyDescent="0.2">
      <c r="B44" s="73" t="s">
        <v>36</v>
      </c>
      <c r="C44" s="73"/>
      <c r="D44" s="73"/>
      <c r="E44" s="73"/>
      <c r="F44" s="73"/>
      <c r="G44" s="73"/>
      <c r="H44" s="73"/>
    </row>
    <row r="46" spans="1:8" x14ac:dyDescent="0.2">
      <c r="A46" s="74" t="s">
        <v>39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65"/>
      <c r="B47" s="66"/>
      <c r="C47" s="67"/>
      <c r="D47" s="67"/>
    </row>
    <row r="48" spans="1:8" x14ac:dyDescent="0.2">
      <c r="A48" s="65"/>
      <c r="B48" s="66"/>
      <c r="C48" s="67"/>
      <c r="D48" s="67"/>
    </row>
    <row r="49" spans="1:8" x14ac:dyDescent="0.2">
      <c r="A49" s="65"/>
      <c r="B49" s="66"/>
      <c r="C49" s="67"/>
      <c r="D49" s="67"/>
    </row>
    <row r="50" spans="1:8" x14ac:dyDescent="0.2">
      <c r="A50" s="68" t="s">
        <v>40</v>
      </c>
      <c r="B50" s="68"/>
      <c r="C50" s="68"/>
      <c r="D50" s="68"/>
      <c r="E50" s="68"/>
      <c r="F50" s="68"/>
      <c r="G50" s="68"/>
      <c r="H50" s="68"/>
    </row>
    <row r="51" spans="1:8" x14ac:dyDescent="0.2">
      <c r="A51" s="65"/>
      <c r="B51" s="69"/>
      <c r="C51" s="69"/>
      <c r="D51" s="69"/>
    </row>
    <row r="52" spans="1:8" x14ac:dyDescent="0.2">
      <c r="A52" s="65"/>
      <c r="B52" s="69"/>
      <c r="C52" s="69"/>
      <c r="D52" s="69"/>
    </row>
    <row r="53" spans="1:8" x14ac:dyDescent="0.2">
      <c r="A53" s="65"/>
      <c r="B53" s="70"/>
      <c r="C53" s="71"/>
      <c r="D53" s="71"/>
    </row>
    <row r="54" spans="1:8" x14ac:dyDescent="0.2">
      <c r="A54" s="68" t="s">
        <v>41</v>
      </c>
      <c r="B54" s="68"/>
      <c r="C54" s="68"/>
      <c r="D54" s="68"/>
      <c r="E54" s="68"/>
      <c r="F54" s="68"/>
      <c r="G54" s="68"/>
      <c r="H54" s="68"/>
    </row>
    <row r="55" spans="1:8" x14ac:dyDescent="0.2">
      <c r="A55" s="72" t="s">
        <v>42</v>
      </c>
      <c r="B55" s="72"/>
      <c r="C55" s="72"/>
      <c r="D55" s="72"/>
      <c r="E55" s="72"/>
      <c r="F55" s="72"/>
      <c r="G55" s="72"/>
      <c r="H55" s="72"/>
    </row>
  </sheetData>
  <sheetProtection formatCells="0" formatColumns="0" formatRows="0" insertRows="0" autoFilter="0"/>
  <mergeCells count="13">
    <mergeCell ref="B44:H44"/>
    <mergeCell ref="A46:H46"/>
    <mergeCell ref="A50:H50"/>
    <mergeCell ref="A54:H54"/>
    <mergeCell ref="A55:H55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15748031496062992" bottom="0.15748031496062992" header="0.31496062992125984" footer="0.31496062992125984"/>
  <pageSetup scale="7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2019-04-09T16:48:15Z</cp:lastPrinted>
  <dcterms:created xsi:type="dcterms:W3CDTF">2012-12-11T20:48:19Z</dcterms:created>
  <dcterms:modified xsi:type="dcterms:W3CDTF">2019-04-09T16:48:19Z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