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21" i="6"/>
  <c r="H18" i="6"/>
  <c r="H17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E43" i="6" s="1"/>
  <c r="H43" i="6" s="1"/>
  <c r="C33" i="6"/>
  <c r="C23" i="6"/>
  <c r="C13" i="6"/>
  <c r="C5" i="6"/>
  <c r="G42" i="5" l="1"/>
  <c r="F42" i="5"/>
  <c r="D42" i="5"/>
  <c r="E16" i="8"/>
  <c r="H6" i="8"/>
  <c r="H16" i="8" s="1"/>
  <c r="E23" i="6"/>
  <c r="H23" i="6" s="1"/>
  <c r="E13" i="6"/>
  <c r="H13" i="6" s="1"/>
  <c r="D77" i="6"/>
  <c r="G77" i="6"/>
  <c r="C77" i="6"/>
  <c r="F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<sst xmlns="http://schemas.openxmlformats.org/spreadsheetml/2006/main" count="199" uniqueCount="141">
  <si>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</si>
  <si>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</si>
  <si>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</si>
  <si>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</si>
  <si>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</si>
  <si>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</si>
  <si>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</si>
  <si>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</si>
  <si>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</si>
  <si>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</si>
  <si>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</si>
  <si>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</si>
  <si>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</si>
  <si>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</si>
  <si>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</si>
  <si>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</si>
  <si>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</si>
  <si>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</si>
  <si>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</si>
  <si>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</si>
  <si>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</si>
  <si>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</si>
  <si>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</si>
  <si>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</si>
  <si>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</si>
  <si>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</si>
  <si>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</si>
  <si>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</si>
  <si>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</si>
  <si>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</si>
  <si>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</si>
  <si>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</si>
  <si>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</si>
  <si>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</si>
  <si>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</si>
  <si>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</si>
  <si>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</si>
  <si>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</si>
  <si>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</si>
  <si>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</si>
  <si>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</si>
  <si>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</si>
  <si>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</si>
  <si>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</si>
  <si>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</si>
  <si>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</si>
  <si>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</si>
  <si>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</si>
  <si>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</si>
  <si>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</si>
  <si>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</si>
  <si>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</si>
  <si>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</si>
  <si>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</si>
  <si>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</si>
  <si>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</si>
  <si>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</si>
  <si>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</si>
  <si>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</si>
  <si>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</si>
  <si>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</si>
  <si>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</si>
  <si>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</si>
  <si>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</si>
  <si>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</si>
  <si>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</si>
  <si>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</si>
  <si>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</si>
  <si>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</si>
  <si>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</si>
  <si>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</si>
  <si>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</si>
  <si>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</si>
  <si>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</si>
  <si>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</si>
  <si>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</si>
  <si>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</si>
  <si>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</si>
  <si>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</si>
  <si>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</si>
  <si>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</si>
  <si>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</si>
  <si>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</si>
  <si>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</si>
  <si>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</si>
  <si>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</si>
  <si>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</si>
  <si>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</si>
  <si>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</si>
  <si>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</si>
  <si>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</si>
  <si>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</si>
  <si>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</si>
  <si>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</si>
  <si>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</si>
  <si>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</si>
  <si>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</si>
  <si>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</si>
  <si>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</si>
  <si>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</si>
  <si>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</si>
  <si>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</si>
  <si>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</si>
  <si>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</si>
  <si>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</si>
  <si>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</si>
  <si>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</si>
  <si>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</si>
  <si>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</si>
  <si>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</si>
  <si>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</si>
  <si>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</si>
  <si>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</si>
  <si>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</si>
  <si>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</si>
  <si>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</si>
  <si>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</si>
  <si>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</si>
  <si>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</si>
  <si>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</si>
  <si>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</si>
  <si>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</si>
  <si>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</si>
  <si>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</si>
  <si>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</si>
  <si>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</si>
  <si>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</si>
  <si>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</si>
  <si>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</si>
  <si>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</si>
  <si>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</si>
  <si>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</si>
  <si>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 PUERTA DE ORO DEL BAJÍO
ESTADO ANALÍTICO DEL EJERCICIO DEL PRESUPUESTO DE EGRESOS
Clasificación por Objeto del Gasto (Capítulo y Concepto)
Del 1 de Enero al AL 31 DE MARZO DEL 2020</t>
  </si>
  <si>
    <t>PATRONATO DE LA FERIA REGIONAL  PUERTA DE ORO DEL BAJÍO
ESTADO ANALÍTICO DEL EJERCICIO DEL PRESUPUESTO DE EGRESOS
Clasificación Económica (por Tipo de Gasto)
Del 1 de Enero al AL 31 DE MARZO DEL 2020</t>
  </si>
  <si>
    <t>ADMINISTRACIÓN GENERAL</t>
  </si>
  <si>
    <t>VENTAS</t>
  </si>
  <si>
    <t>MATENIMIENTO Y ADECUACIÓN DE INST.</t>
  </si>
  <si>
    <t>PATRONATO DE LA FERIA REGIONAL  PUERTA DE ORO DEL BAJÍO
ESTADO ANALÍTICO DEL EJERCICIO DEL PRESUPUESTO DE EGRESOS
Clasificación Administrativa
Del 1 de Enero al AL 31 DE MARZO DEL 2020</t>
  </si>
  <si>
    <t>Gobierno (Federal/Estatal/Municipal) de PATRONATO DE LA FERIA REGIONAL  PUERTA DE ORO DEL BAJÍO
Estado Analítico del Ejercicio del Presupuesto de Egresos
Clasificación Administrativa
Del 1 de Enero al AL 31 DE MARZO DEL 2020</t>
  </si>
  <si>
    <t>Sector Paraestatal del Gobierno (Federal/Estatal/Municipal) de PATRONATO DE LA FERIA REGIONAL  PUERTA DE ORO DEL BAJÍO
Estado Analítico del Ejercicio del Presupuesto de Egresos
Clasificación Administrativa
Del 1 de Enero al AL 31 DE MARZO DEL 2020</t>
  </si>
  <si>
    <t>PATRONATO DE LA FERIA REGIONAL  PUERTA DE ORO DEL BAJÍO
ESTADO ANALÍTICO DEL EJERCICIO DEL PRESUPUESTO DE EGRESOS
Clasificación Funcional (Finalidad y Función)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</si>
</sst>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2088736.0000000002</v>
      </c>
      <c r="D5" s="14">
        <f>SUM(D6:D12)</f>
        <v>0</v>
      </c>
      <c r="E5" s="14">
        <f>C5+D5</f>
        <v>2088736.0000000002</v>
      </c>
      <c r="F5" s="14">
        <f>SUM(F6:F12)</f>
        <v>395367.5</v>
      </c>
      <c r="G5" s="14">
        <f>SUM(G6:G12)</f>
        <v>395367.5</v>
      </c>
      <c r="H5" s="14">
        <f>E5-F5</f>
        <v>1693368.5000000002</v>
      </c>
    </row>
    <row r="6" spans="1:8" x14ac:dyDescent="0.2">
      <c r="A6" s="49">
        <v>1100</v>
      </c>
      <c r="B6" s="11" t="s">
        <v>74</v>
      </c>
      <c r="C6" s="15">
        <v>1037292</v>
      </c>
      <c r="D6" s="15">
        <v>0</v>
      </c>
      <c r="E6" s="15">
        <f t="shared" ref="E6:E69" si="0">C6+D6</f>
        <v>1037292</v>
      </c>
      <c r="F6" s="15">
        <v>268897.44</v>
      </c>
      <c r="G6" s="15">
        <v>268897.44</v>
      </c>
      <c r="H6" s="15">
        <f t="shared" ref="H6:H69" si="1">E6-F6</f>
        <v>768394.56</v>
      </c>
    </row>
    <row r="7" spans="1:8" x14ac:dyDescent="0.2">
      <c r="A7" s="49">
        <v>1200</v>
      </c>
      <c r="B7" s="11" t="s">
        <v>75</v>
      </c>
      <c r="C7" s="15">
        <v>318165.55</v>
      </c>
      <c r="D7" s="15">
        <v>0</v>
      </c>
      <c r="E7" s="15">
        <f t="shared" si="0"/>
        <v>318165.55</v>
      </c>
      <c r="F7" s="15">
        <v>75891.02</v>
      </c>
      <c r="G7" s="15">
        <v>75891.02</v>
      </c>
      <c r="H7" s="15">
        <f t="shared" si="1"/>
        <v>242274.52999999997</v>
      </c>
    </row>
    <row r="8" spans="1:8" x14ac:dyDescent="0.2">
      <c r="A8" s="49">
        <v>1300</v>
      </c>
      <c r="B8" s="11" t="s">
        <v>76</v>
      </c>
      <c r="C8" s="15">
        <v>170865.04</v>
      </c>
      <c r="D8" s="15">
        <v>0</v>
      </c>
      <c r="E8" s="15">
        <f t="shared" si="0"/>
        <v>170865.04</v>
      </c>
      <c r="F8" s="15">
        <v>0</v>
      </c>
      <c r="G8" s="15">
        <v>0</v>
      </c>
      <c r="H8" s="15">
        <f t="shared" si="1"/>
        <v>170865.04</v>
      </c>
    </row>
    <row r="9" spans="1:8" x14ac:dyDescent="0.2">
      <c r="A9" s="49">
        <v>1400</v>
      </c>
      <c r="B9" s="11" t="s">
        <v>35</v>
      </c>
      <c r="C9" s="15">
        <v>241667.57</v>
      </c>
      <c r="D9" s="15">
        <v>0</v>
      </c>
      <c r="E9" s="15">
        <f t="shared" si="0"/>
        <v>241667.57</v>
      </c>
      <c r="F9" s="15">
        <v>45144.75</v>
      </c>
      <c r="G9" s="15">
        <v>45144.75</v>
      </c>
      <c r="H9" s="15">
        <f t="shared" si="1"/>
        <v>196522.82</v>
      </c>
    </row>
    <row r="10" spans="1:8" x14ac:dyDescent="0.2">
      <c r="A10" s="49">
        <v>1500</v>
      </c>
      <c r="B10" s="11" t="s">
        <v>77</v>
      </c>
      <c r="C10" s="15">
        <v>320745.84000000003</v>
      </c>
      <c r="D10" s="15">
        <v>0</v>
      </c>
      <c r="E10" s="15">
        <f t="shared" si="0"/>
        <v>320745.84000000003</v>
      </c>
      <c r="F10" s="15">
        <v>5434.29</v>
      </c>
      <c r="G10" s="15">
        <v>5434.29</v>
      </c>
      <c r="H10" s="15">
        <f t="shared" si="1"/>
        <v>315311.55000000005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177000</v>
      </c>
      <c r="D13" s="15">
        <f>SUM(D14:D22)</f>
        <v>0</v>
      </c>
      <c r="E13" s="15">
        <f t="shared" si="0"/>
        <v>177000</v>
      </c>
      <c r="F13" s="15">
        <f>SUM(F14:F22)</f>
        <v>15967.859999999999</v>
      </c>
      <c r="G13" s="15">
        <f>SUM(G14:G22)</f>
        <v>15967.859999999999</v>
      </c>
      <c r="H13" s="15">
        <f t="shared" si="1"/>
        <v>161032.14000000001</v>
      </c>
    </row>
    <row r="14" spans="1:8" x14ac:dyDescent="0.2">
      <c r="A14" s="49">
        <v>2100</v>
      </c>
      <c r="B14" s="11" t="s">
        <v>79</v>
      </c>
      <c r="C14" s="15">
        <v>66000</v>
      </c>
      <c r="D14" s="15">
        <v>0</v>
      </c>
      <c r="E14" s="15">
        <f t="shared" si="0"/>
        <v>66000</v>
      </c>
      <c r="F14" s="15">
        <v>3916.4</v>
      </c>
      <c r="G14" s="15">
        <v>3916.4</v>
      </c>
      <c r="H14" s="15">
        <f t="shared" si="1"/>
        <v>62083.6</v>
      </c>
    </row>
    <row r="15" spans="1:8" x14ac:dyDescent="0.2">
      <c r="A15" s="49">
        <v>2200</v>
      </c>
      <c r="B15" s="11" t="s">
        <v>80</v>
      </c>
      <c r="C15" s="15">
        <v>10000</v>
      </c>
      <c r="D15" s="15">
        <v>0</v>
      </c>
      <c r="E15" s="15">
        <f t="shared" si="0"/>
        <v>10000</v>
      </c>
      <c r="F15" s="15">
        <v>0</v>
      </c>
      <c r="G15" s="15">
        <v>0</v>
      </c>
      <c r="H15" s="15">
        <f t="shared" si="1"/>
        <v>10000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12051.46</v>
      </c>
      <c r="G19" s="15">
        <v>12051.46</v>
      </c>
      <c r="H19" s="15">
        <f t="shared" si="1"/>
        <v>57948.54</v>
      </c>
    </row>
    <row r="20" spans="1:8" x14ac:dyDescent="0.2">
      <c r="A20" s="49">
        <v>2700</v>
      </c>
      <c r="B20" s="11" t="s">
        <v>85</v>
      </c>
      <c r="C20" s="15">
        <v>16000</v>
      </c>
      <c r="D20" s="15">
        <v>0</v>
      </c>
      <c r="E20" s="15">
        <f t="shared" si="0"/>
        <v>16000</v>
      </c>
      <c r="F20" s="15">
        <v>0</v>
      </c>
      <c r="G20" s="15">
        <v>0</v>
      </c>
      <c r="H20" s="15">
        <f t="shared" si="1"/>
        <v>16000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15000</v>
      </c>
      <c r="D22" s="15">
        <v>0</v>
      </c>
      <c r="E22" s="15">
        <f t="shared" si="0"/>
        <v>15000</v>
      </c>
      <c r="F22" s="15">
        <v>0</v>
      </c>
      <c r="G22" s="15">
        <v>0</v>
      </c>
      <c r="H22" s="15">
        <f t="shared" si="1"/>
        <v>15000</v>
      </c>
    </row>
    <row r="23" spans="1:8" x14ac:dyDescent="0.2">
      <c r="A23" s="48" t="s">
        <v>67</v>
      </c>
      <c r="B23" s="7"/>
      <c r="C23" s="15">
        <f>SUM(C24:C32)</f>
        <v>2584879</v>
      </c>
      <c r="D23" s="15">
        <f>SUM(D24:D32)</f>
        <v>0</v>
      </c>
      <c r="E23" s="15">
        <f t="shared" si="0"/>
        <v>2584879</v>
      </c>
      <c r="F23" s="15">
        <f>SUM(F24:F32)</f>
        <v>268433.35000000003</v>
      </c>
      <c r="G23" s="15">
        <f>SUM(G24:G32)</f>
        <v>258097.75</v>
      </c>
      <c r="H23" s="15">
        <f t="shared" si="1"/>
        <v>2316445.65</v>
      </c>
    </row>
    <row r="24" spans="1:8" x14ac:dyDescent="0.2">
      <c r="A24" s="49">
        <v>3100</v>
      </c>
      <c r="B24" s="11" t="s">
        <v>88</v>
      </c>
      <c r="C24" s="15">
        <v>306588</v>
      </c>
      <c r="D24" s="15">
        <v>0</v>
      </c>
      <c r="E24" s="15">
        <f t="shared" si="0"/>
        <v>306588</v>
      </c>
      <c r="F24" s="15">
        <v>21250</v>
      </c>
      <c r="G24" s="15">
        <v>21250</v>
      </c>
      <c r="H24" s="15">
        <f t="shared" si="1"/>
        <v>285338</v>
      </c>
    </row>
    <row r="25" spans="1:8" x14ac:dyDescent="0.2">
      <c r="A25" s="49">
        <v>3200</v>
      </c>
      <c r="B25" s="11" t="s">
        <v>89</v>
      </c>
      <c r="C25" s="15">
        <v>19184</v>
      </c>
      <c r="D25" s="15">
        <v>0</v>
      </c>
      <c r="E25" s="15">
        <f t="shared" si="0"/>
        <v>19184</v>
      </c>
      <c r="F25" s="15">
        <v>4350</v>
      </c>
      <c r="G25" s="15">
        <v>4350</v>
      </c>
      <c r="H25" s="15">
        <f t="shared" si="1"/>
        <v>14834</v>
      </c>
    </row>
    <row r="26" spans="1:8" x14ac:dyDescent="0.2">
      <c r="A26" s="49">
        <v>3300</v>
      </c>
      <c r="B26" s="11" t="s">
        <v>90</v>
      </c>
      <c r="C26" s="15">
        <v>375000</v>
      </c>
      <c r="D26" s="15">
        <v>0</v>
      </c>
      <c r="E26" s="15">
        <f t="shared" si="0"/>
        <v>375000</v>
      </c>
      <c r="F26" s="15">
        <v>84448</v>
      </c>
      <c r="G26" s="15">
        <v>84448</v>
      </c>
      <c r="H26" s="15">
        <f t="shared" si="1"/>
        <v>290552</v>
      </c>
    </row>
    <row r="27" spans="1:8" x14ac:dyDescent="0.2">
      <c r="A27" s="49">
        <v>3400</v>
      </c>
      <c r="B27" s="11" t="s">
        <v>91</v>
      </c>
      <c r="C27" s="15">
        <v>62000</v>
      </c>
      <c r="D27" s="15">
        <v>0</v>
      </c>
      <c r="E27" s="15">
        <f t="shared" si="0"/>
        <v>62000</v>
      </c>
      <c r="F27" s="15">
        <v>7546.35</v>
      </c>
      <c r="G27" s="15">
        <v>7546.35</v>
      </c>
      <c r="H27" s="15">
        <f t="shared" si="1"/>
        <v>54453.65</v>
      </c>
    </row>
    <row r="28" spans="1:8" x14ac:dyDescent="0.2">
      <c r="A28" s="49">
        <v>3500</v>
      </c>
      <c r="B28" s="11" t="s">
        <v>92</v>
      </c>
      <c r="C28" s="15">
        <v>1677000</v>
      </c>
      <c r="D28" s="15">
        <v>0</v>
      </c>
      <c r="E28" s="15">
        <f t="shared" si="0"/>
        <v>1677000</v>
      </c>
      <c r="F28" s="15">
        <v>128242.78</v>
      </c>
      <c r="G28" s="15">
        <v>128242.78</v>
      </c>
      <c r="H28" s="15">
        <f t="shared" si="1"/>
        <v>1548757.22</v>
      </c>
    </row>
    <row r="29" spans="1:8" x14ac:dyDescent="0.2">
      <c r="A29" s="49">
        <v>3600</v>
      </c>
      <c r="B29" s="11" t="s">
        <v>93</v>
      </c>
      <c r="C29" s="15">
        <v>20000</v>
      </c>
      <c r="D29" s="15">
        <v>0</v>
      </c>
      <c r="E29" s="15">
        <f t="shared" si="0"/>
        <v>20000</v>
      </c>
      <c r="F29" s="15">
        <v>10335.6</v>
      </c>
      <c r="G29" s="15">
        <v>0</v>
      </c>
      <c r="H29" s="15">
        <f t="shared" si="1"/>
        <v>9664.4</v>
      </c>
    </row>
    <row r="30" spans="1:8" x14ac:dyDescent="0.2">
      <c r="A30" s="49">
        <v>3700</v>
      </c>
      <c r="B30" s="11" t="s">
        <v>94</v>
      </c>
      <c r="C30" s="15">
        <v>25000</v>
      </c>
      <c r="D30" s="15">
        <v>0</v>
      </c>
      <c r="E30" s="15">
        <f t="shared" si="0"/>
        <v>25000</v>
      </c>
      <c r="F30" s="15">
        <v>32</v>
      </c>
      <c r="G30" s="15">
        <v>32</v>
      </c>
      <c r="H30" s="15">
        <f t="shared" si="1"/>
        <v>24968</v>
      </c>
    </row>
    <row r="31" spans="1:8" x14ac:dyDescent="0.2">
      <c r="A31" s="49">
        <v>3800</v>
      </c>
      <c r="B31" s="11" t="s">
        <v>95</v>
      </c>
      <c r="C31" s="15">
        <v>35000</v>
      </c>
      <c r="D31" s="15">
        <v>0</v>
      </c>
      <c r="E31" s="15">
        <f t="shared" si="0"/>
        <v>35000</v>
      </c>
      <c r="F31" s="15">
        <v>2234.34</v>
      </c>
      <c r="G31" s="15">
        <v>2234.34</v>
      </c>
      <c r="H31" s="15">
        <f t="shared" si="1"/>
        <v>32765.66</v>
      </c>
    </row>
    <row r="32" spans="1:8" x14ac:dyDescent="0.2">
      <c r="A32" s="49">
        <v>3900</v>
      </c>
      <c r="B32" s="11" t="s">
        <v>19</v>
      </c>
      <c r="C32" s="15">
        <v>65107</v>
      </c>
      <c r="D32" s="15">
        <v>0</v>
      </c>
      <c r="E32" s="15">
        <f t="shared" si="0"/>
        <v>65107</v>
      </c>
      <c r="F32" s="15">
        <v>9994.2800000000007</v>
      </c>
      <c r="G32" s="15">
        <v>9994.2800000000007</v>
      </c>
      <c r="H32" s="15">
        <f t="shared" si="1"/>
        <v>55112.72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50000</v>
      </c>
      <c r="D43" s="15">
        <f>SUM(D44:D52)</f>
        <v>0</v>
      </c>
      <c r="E43" s="15">
        <f t="shared" si="0"/>
        <v>50000</v>
      </c>
      <c r="F43" s="15">
        <f>SUM(F44:F52)</f>
        <v>0</v>
      </c>
      <c r="G43" s="15">
        <f>SUM(G44:G52)</f>
        <v>0</v>
      </c>
      <c r="H43" s="15">
        <f t="shared" si="1"/>
        <v>50000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50000</v>
      </c>
      <c r="D49" s="15">
        <v>0</v>
      </c>
      <c r="E49" s="15">
        <f t="shared" si="0"/>
        <v>50000</v>
      </c>
      <c r="F49" s="15">
        <v>0</v>
      </c>
      <c r="G49" s="15">
        <v>0</v>
      </c>
      <c r="H49" s="15">
        <f t="shared" si="1"/>
        <v>50000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4900615</v>
      </c>
      <c r="D77" s="17">
        <f t="shared" si="4"/>
        <v>0</v>
      </c>
      <c r="E77" s="17">
        <f t="shared" si="4"/>
        <v>4900615</v>
      </c>
      <c r="F77" s="17">
        <f t="shared" si="4"/>
        <v>679768.71</v>
      </c>
      <c r="G77" s="17">
        <f t="shared" si="4"/>
        <v>669433.11</v>
      </c>
      <c r="H77" s="17">
        <f t="shared" si="4"/>
        <v>4220846.29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4850615</v>
      </c>
      <c r="D6" s="50">
        <v>0</v>
      </c>
      <c r="E6" s="50">
        <f>C6+D6</f>
        <v>4850615</v>
      </c>
      <c r="F6" s="50">
        <v>679768.71</v>
      </c>
      <c r="G6" s="50">
        <v>669433.11</v>
      </c>
      <c r="H6" s="50">
        <f>E6-F6</f>
        <v>4170846.29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50000</v>
      </c>
      <c r="D8" s="50">
        <v>0</v>
      </c>
      <c r="E8" s="50">
        <f>C8+D8</f>
        <v>50000</v>
      </c>
      <c r="F8" s="50">
        <v>0</v>
      </c>
      <c r="G8" s="50">
        <v>0</v>
      </c>
      <c r="H8" s="50">
        <f>E8-F8</f>
        <v>50000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4900615</v>
      </c>
      <c r="D16" s="17">
        <f>SUM(D6+D8+D10+D12+D14)</f>
        <v>0</v>
      </c>
      <c r="E16" s="17">
        <f>SUM(E6+E8+E10+E12+E14)</f>
        <v>4900615</v>
      </c>
      <c r="F16" s="17">
        <f t="shared" ref="F16:H16" si="0">SUM(F6+F8+F10+F12+F14)</f>
        <v>679768.71</v>
      </c>
      <c r="G16" s="17">
        <f t="shared" si="0"/>
        <v>669433.11</v>
      </c>
      <c r="H16" s="17">
        <f t="shared" si="0"/>
        <v>4220846.29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1831132.58</v>
      </c>
      <c r="D7" s="15">
        <v>0</v>
      </c>
      <c r="E7" s="15">
        <f>C7+D7</f>
        <v>1831132.58</v>
      </c>
      <c r="F7" s="15">
        <v>331924.77</v>
      </c>
      <c r="G7" s="15">
        <v>321589.17</v>
      </c>
      <c r="H7" s="15">
        <f>E7-F7</f>
        <v>1499207.81</v>
      </c>
    </row>
    <row r="8" spans="1:8" x14ac:dyDescent="0.2">
      <c r="A8" s="4" t="s">
        <v>135</v>
      </c>
      <c r="B8" s="22"/>
      <c r="C8" s="15">
        <v>44000</v>
      </c>
      <c r="D8" s="15">
        <v>0</v>
      </c>
      <c r="E8" s="15">
        <f t="shared" ref="E8:E13" si="0">C8+D8</f>
        <v>44000</v>
      </c>
      <c r="F8" s="15">
        <v>487</v>
      </c>
      <c r="G8" s="15">
        <v>487</v>
      </c>
      <c r="H8" s="15">
        <f t="shared" ref="H8:H13" si="1">E8-F8</f>
        <v>43513</v>
      </c>
    </row>
    <row r="9" spans="1:8" x14ac:dyDescent="0.2">
      <c r="A9" s="4" t="s">
        <v>136</v>
      </c>
      <c r="B9" s="22"/>
      <c r="C9" s="15">
        <v>3025482.42</v>
      </c>
      <c r="D9" s="15">
        <v>0</v>
      </c>
      <c r="E9" s="15">
        <f t="shared" si="0"/>
        <v>3025482.42</v>
      </c>
      <c r="F9" s="15">
        <v>347356.94</v>
      </c>
      <c r="G9" s="15">
        <v>347356.94</v>
      </c>
      <c r="H9" s="15">
        <f t="shared" si="1"/>
        <v>2678125.48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4900615</v>
      </c>
      <c r="D16" s="23">
        <f t="shared" si="2"/>
        <v>0</v>
      </c>
      <c r="E16" s="23">
        <f t="shared" si="2"/>
        <v>4900615</v>
      </c>
      <c r="F16" s="23">
        <f t="shared" si="2"/>
        <v>679768.71</v>
      </c>
      <c r="G16" s="23">
        <f t="shared" si="2"/>
        <v>669433.11</v>
      </c>
      <c r="H16" s="23">
        <f t="shared" si="2"/>
        <v>4220846.29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4900615</v>
      </c>
      <c r="D16" s="15">
        <f t="shared" si="3"/>
        <v>0</v>
      </c>
      <c r="E16" s="15">
        <f t="shared" si="3"/>
        <v>4900615</v>
      </c>
      <c r="F16" s="15">
        <f t="shared" si="3"/>
        <v>679768.71</v>
      </c>
      <c r="G16" s="15">
        <f t="shared" si="3"/>
        <v>669433.11</v>
      </c>
      <c r="H16" s="15">
        <f t="shared" si="3"/>
        <v>4220846.29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4900615</v>
      </c>
      <c r="D20" s="15">
        <v>0</v>
      </c>
      <c r="E20" s="15">
        <f t="shared" si="5"/>
        <v>4900615</v>
      </c>
      <c r="F20" s="15">
        <v>679768.71</v>
      </c>
      <c r="G20" s="15">
        <v>669433.11</v>
      </c>
      <c r="H20" s="15">
        <f t="shared" si="4"/>
        <v>4220846.29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4900615</v>
      </c>
      <c r="D42" s="23">
        <f t="shared" si="12"/>
        <v>0</v>
      </c>
      <c r="E42" s="23">
        <f t="shared" si="12"/>
        <v>4900615</v>
      </c>
      <c r="F42" s="23">
        <f t="shared" si="12"/>
        <v>679768.71</v>
      </c>
      <c r="G42" s="23">
        <f t="shared" si="12"/>
        <v>669433.11</v>
      </c>
      <c r="H42" s="23">
        <f t="shared" si="12"/>
        <v>4220846.29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2020-04-09T22:51:00Z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