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3176508A-31F9-4636-A083-27A10C6E84FD}" xr6:coauthVersionLast="46" xr6:coauthVersionMax="46" xr10:uidLastSave="{00000000-0000-0000-0000-000000000000}"/>
  <bookViews>
    <workbookView xWindow="8325" yWindow="630" windowWidth="19170" windowHeight="123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<sst xmlns="http://schemas.openxmlformats.org/spreadsheetml/2006/main" count="30" uniqueCount="30">
  <si>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</si>
  <si>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</si>
  <si>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</si>
  <si>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</si>
  <si>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</si>
  <si>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</si>
  <si>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</si>
  <si>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</si>
  <si>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</si>
  <si>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</si>
  <si>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</si>
  <si>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</si>
  <si>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</si>
  <si>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</si>
  <si>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</si>
  <si>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</si>
  <si>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</si>
  <si>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</si>
  <si>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</si>
  <si>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</si>
  <si>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</si>
  <si>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</si>
  <si>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</si>
  <si>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</si>
  <si>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</si>
  <si>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</si>
  <si>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DEL ACTIVO
DEL 1 DE ENERO AL 31 DE DICIEMBRE DEL 2020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</si>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</sst>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AE52EE1F-6D75-457D-A68F-99D8D750E3BB}"/>
    <cellStyle name="Millares 2 2 3" xfId="17" xr:uid="{8E6C0CB2-32BF-4027-A321-A107466D6994}"/>
    <cellStyle name="Millares 2 3" xfId="4" xr:uid="{00000000-0005-0000-0000-000003000000}"/>
    <cellStyle name="Millares 2 3 2" xfId="27" xr:uid="{165EED7D-2F59-40D4-9803-485D6B51AC92}"/>
    <cellStyle name="Millares 2 3 3" xfId="18" xr:uid="{5D97A1C9-B6A0-4822-9816-6AB3D5FEF45F}"/>
    <cellStyle name="Millares 2 4" xfId="25" xr:uid="{7CE11068-14FF-48C9-A9C0-2A9C5FF5184C}"/>
    <cellStyle name="Millares 2 5" xfId="16" xr:uid="{94A467DA-3F9A-424F-995D-ED1EDC11761F}"/>
    <cellStyle name="Millares 3" xfId="5" xr:uid="{00000000-0005-0000-0000-000004000000}"/>
    <cellStyle name="Millares 3 2" xfId="28" xr:uid="{FB3F0620-B8CA-4E5F-B1D6-C24DCDA58786}"/>
    <cellStyle name="Millares 3 3" xfId="19" xr:uid="{6C7D0D1E-2679-4C0B-BAAC-EEA4CBCCB919}"/>
    <cellStyle name="Moneda 2" xfId="6" xr:uid="{00000000-0005-0000-0000-000005000000}"/>
    <cellStyle name="Moneda 2 2" xfId="29" xr:uid="{E1D537A9-B390-430B-A094-4A48E42861E6}"/>
    <cellStyle name="Moneda 2 3" xfId="20" xr:uid="{242DD9D9-2A26-4AE1-B6FB-9A73A1B2860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4" xr:uid="{A1D86CED-C37C-47C6-833A-E09E6787955E}"/>
    <cellStyle name="Normal 2 4" xfId="30" xr:uid="{E9C2E1A5-C811-4D41-B0E2-D897ABBB2DFB}"/>
    <cellStyle name="Normal 2 5" xfId="21" xr:uid="{12E2FE73-3337-4E08-A0C1-EEE9960EE103}"/>
    <cellStyle name="Normal 3" xfId="9" xr:uid="{00000000-0005-0000-0000-000009000000}"/>
    <cellStyle name="Normal 3 2" xfId="31" xr:uid="{0F666A65-D1DE-4DDA-A2DB-E166D6F3477E}"/>
    <cellStyle name="Normal 3 3" xfId="22" xr:uid="{51A5576F-E78E-4F9B-8594-DF5CA6FFFCE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499A526C-F5F0-453C-9FA8-03C70B66F564}"/>
    <cellStyle name="Normal 6 2 3" xfId="24" xr:uid="{B646C753-143D-4EF0-94D4-262553CA4420}"/>
    <cellStyle name="Normal 6 3" xfId="32" xr:uid="{6925FAFA-1820-4053-96A9-48892680A13E}"/>
    <cellStyle name="Normal 6 4" xfId="23" xr:uid="{1CDEC90D-FCB0-47BF-B5AB-1FE62ECB1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showZeros="0" tabSelected="1" zoomScaleNormal="100" workbookViewId="0">
      <selection activeCell="B26" sqref="B26:H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22622873.48</v>
      </c>
      <c r="D4" s="13">
        <f>SUM(D6+D15)</f>
        <v>2631070.62</v>
      </c>
      <c r="E4" s="13">
        <f>SUM(E6+E15)</f>
        <v>3297371.1500000004</v>
      </c>
      <c r="F4" s="13">
        <f>SUM(F6+F15)</f>
        <v>21956572.949999999</v>
      </c>
      <c r="G4" s="13">
        <f>SUM(G6+G15)</f>
        <v>-666300.53000000119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17192804.489999998</v>
      </c>
      <c r="D6" s="13">
        <f>SUM(D7:D13)</f>
        <v>2631070.62</v>
      </c>
      <c r="E6" s="13">
        <f>SUM(E7:E13)</f>
        <v>2873380.1900000004</v>
      </c>
      <c r="F6" s="13">
        <f>SUM(F7:F13)</f>
        <v>16950494.919999998</v>
      </c>
      <c r="G6" s="18">
        <f>SUM(G7:G13)</f>
        <v>-242309.57000000123</v>
      </c>
    </row>
    <row r="7" spans="1:7" x14ac:dyDescent="0.2">
      <c r="A7" s="3">
        <v>1110</v>
      </c>
      <c r="B7" s="7" t="s">
        <v>9</v>
      </c>
      <c r="C7" s="18">
        <v>351946.5</v>
      </c>
      <c r="D7" s="18">
        <v>2519220.29</v>
      </c>
      <c r="E7" s="18">
        <v>2766113.49</v>
      </c>
      <c r="F7" s="18">
        <f>C7+D7-E7</f>
        <v>105053.29999999981</v>
      </c>
      <c r="G7" s="18">
        <f t="shared" ref="G7:G13" si="0">F7-C7</f>
        <v>-246893.20000000019</v>
      </c>
    </row>
    <row r="8" spans="1:7" x14ac:dyDescent="0.2">
      <c r="A8" s="3">
        <v>1120</v>
      </c>
      <c r="B8" s="7" t="s">
        <v>10</v>
      </c>
      <c r="C8" s="18">
        <v>16716604.359999999</v>
      </c>
      <c r="D8" s="18">
        <v>111850.33</v>
      </c>
      <c r="E8" s="18">
        <v>107266.7</v>
      </c>
      <c r="F8" s="18">
        <f t="shared" ref="F8:F13" si="1">C8+D8-E8</f>
        <v>16721187.989999998</v>
      </c>
      <c r="G8" s="18">
        <f t="shared" si="0"/>
        <v>4583.6299999989569</v>
      </c>
    </row>
    <row r="9" spans="1:7" x14ac:dyDescent="0.2">
      <c r="A9" s="3">
        <v>1130</v>
      </c>
      <c r="B9" s="7" t="s">
        <v>11</v>
      </c>
      <c r="C9" s="18">
        <v>124253.63</v>
      </c>
      <c r="D9" s="18">
        <v>0</v>
      </c>
      <c r="E9" s="18">
        <v>0</v>
      </c>
      <c r="F9" s="18">
        <f t="shared" si="1"/>
        <v>124253.63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5430068.9900000012</v>
      </c>
      <c r="D15" s="13">
        <f>SUM(D16:D24)</f>
        <v>0</v>
      </c>
      <c r="E15" s="13">
        <f>SUM(E16:E24)</f>
        <v>423990.96</v>
      </c>
      <c r="F15" s="13">
        <f>SUM(F16:F24)</f>
        <v>5006078.03</v>
      </c>
      <c r="G15" s="13">
        <f>SUM(G16:G24)</f>
        <v>-423990.95999999996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361322.61</v>
      </c>
      <c r="D17" s="19">
        <v>0</v>
      </c>
      <c r="E17" s="19">
        <v>0</v>
      </c>
      <c r="F17" s="19">
        <f t="shared" ref="F17:F24" si="3">C17+D17-E17</f>
        <v>361322.61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1180566.46</v>
      </c>
      <c r="D18" s="19">
        <v>0</v>
      </c>
      <c r="E18" s="19">
        <v>0</v>
      </c>
      <c r="F18" s="19">
        <f t="shared" si="3"/>
        <v>1180566.46</v>
      </c>
      <c r="G18" s="19">
        <f t="shared" si="2"/>
        <v>0</v>
      </c>
    </row>
    <row r="19" spans="1:8" x14ac:dyDescent="0.2">
      <c r="A19" s="3">
        <v>1240</v>
      </c>
      <c r="B19" s="7" t="s">
        <v>18</v>
      </c>
      <c r="C19" s="18">
        <v>4140535.66</v>
      </c>
      <c r="D19" s="18">
        <v>0</v>
      </c>
      <c r="E19" s="18">
        <v>0</v>
      </c>
      <c r="F19" s="18">
        <f t="shared" si="3"/>
        <v>4140535.66</v>
      </c>
      <c r="G19" s="18">
        <f t="shared" si="2"/>
        <v>0</v>
      </c>
    </row>
    <row r="20" spans="1:8" x14ac:dyDescent="0.2">
      <c r="A20" s="3">
        <v>1250</v>
      </c>
      <c r="B20" s="7" t="s">
        <v>19</v>
      </c>
      <c r="C20" s="18">
        <v>5290</v>
      </c>
      <c r="D20" s="18">
        <v>0</v>
      </c>
      <c r="E20" s="18">
        <v>0</v>
      </c>
      <c r="F20" s="18">
        <f t="shared" si="3"/>
        <v>5290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-1470938.94</v>
      </c>
      <c r="D21" s="18">
        <v>0</v>
      </c>
      <c r="E21" s="18">
        <v>423990.96</v>
      </c>
      <c r="F21" s="18">
        <f t="shared" si="3"/>
        <v>-1894929.9</v>
      </c>
      <c r="G21" s="18">
        <f t="shared" si="2"/>
        <v>-423990.95999999996</v>
      </c>
    </row>
    <row r="22" spans="1:8" x14ac:dyDescent="0.2">
      <c r="A22" s="3">
        <v>1270</v>
      </c>
      <c r="B22" s="7" t="s">
        <v>21</v>
      </c>
      <c r="C22" s="18">
        <v>1213293.2</v>
      </c>
      <c r="D22" s="18">
        <v>0</v>
      </c>
      <c r="E22" s="18">
        <v>0</v>
      </c>
      <c r="F22" s="18">
        <f t="shared" si="3"/>
        <v>1213293.2</v>
      </c>
      <c r="G22" s="18">
        <f t="shared" si="2"/>
        <v>0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25" t="s">
        <v>25</v>
      </c>
      <c r="C26" s="25"/>
      <c r="D26" s="25"/>
      <c r="E26" s="25"/>
      <c r="F26" s="25"/>
      <c r="G26" s="25"/>
      <c r="H26" s="25"/>
    </row>
    <row r="27" spans="1:8" x14ac:dyDescent="0.2">
      <c r="B27" s="28"/>
      <c r="C27" s="27"/>
      <c r="D27" s="30"/>
      <c r="E27" s="30"/>
      <c r="F27" s="26"/>
      <c r="G27" s="26"/>
      <c r="H27" s="26"/>
    </row>
    <row r="28" spans="1:8" x14ac:dyDescent="0.2">
      <c r="B28" s="28"/>
      <c r="C28" s="27"/>
      <c r="D28" s="30"/>
      <c r="E28" s="30"/>
      <c r="F28" s="26"/>
      <c r="G28" s="26"/>
      <c r="H28" s="26"/>
    </row>
    <row r="29" spans="1:8" x14ac:dyDescent="0.2">
      <c r="B29" s="28"/>
      <c r="C29" s="27"/>
      <c r="D29" s="30"/>
      <c r="E29" s="30"/>
      <c r="F29" s="26"/>
      <c r="G29" s="26"/>
      <c r="H29" s="26"/>
    </row>
    <row r="30" spans="1:8" x14ac:dyDescent="0.2">
      <c r="B30" s="24" t="s">
        <v>27</v>
      </c>
      <c r="C30" s="24"/>
      <c r="D30" s="24"/>
      <c r="E30" s="24"/>
      <c r="F30" s="24"/>
      <c r="G30" s="24"/>
      <c r="H30" s="24"/>
    </row>
    <row r="31" spans="1:8" x14ac:dyDescent="0.2">
      <c r="B31" s="28"/>
      <c r="C31" s="31"/>
      <c r="D31" s="31"/>
      <c r="E31" s="31"/>
      <c r="F31" s="26"/>
      <c r="G31" s="26"/>
      <c r="H31" s="26"/>
    </row>
    <row r="32" spans="1:8" x14ac:dyDescent="0.2">
      <c r="B32" s="28"/>
      <c r="C32" s="31"/>
      <c r="D32" s="31"/>
      <c r="E32" s="31"/>
      <c r="F32" s="26"/>
      <c r="G32" s="26"/>
      <c r="H32" s="26"/>
    </row>
    <row r="33" spans="2:8" x14ac:dyDescent="0.2">
      <c r="B33" s="28"/>
      <c r="C33" s="29"/>
      <c r="D33" s="32"/>
      <c r="E33" s="32"/>
      <c r="F33" s="26"/>
      <c r="G33" s="26"/>
      <c r="H33" s="26"/>
    </row>
    <row r="34" spans="2:8" x14ac:dyDescent="0.2">
      <c r="B34" s="24" t="s">
        <v>28</v>
      </c>
      <c r="C34" s="24"/>
      <c r="D34" s="24"/>
      <c r="E34" s="24"/>
      <c r="F34" s="24"/>
      <c r="G34" s="24"/>
      <c r="H34" s="24"/>
    </row>
    <row r="35" spans="2:8" x14ac:dyDescent="0.2">
      <c r="B35" s="23" t="s">
        <v>29</v>
      </c>
      <c r="C35" s="23"/>
      <c r="D35" s="23"/>
      <c r="E35" s="23"/>
      <c r="F35" s="23"/>
      <c r="G35" s="23"/>
      <c r="H35" s="23"/>
    </row>
  </sheetData>
  <sheetProtection formatCells="0" formatColumns="0" formatRows="0" autoFilter="0"/>
  <mergeCells count="5">
    <mergeCell ref="B35:H35"/>
    <mergeCell ref="A1:G1"/>
    <mergeCell ref="B26:H26"/>
    <mergeCell ref="B30:H30"/>
    <mergeCell ref="B34:H34"/>
  </mergeCells>
  <pageMargins left="0.7" right="0.7" top="0.75" bottom="0.75" header="0.3" footer="0.3"/>
  <pageSetup paperSize="9" scale="60" orientation="portrait" r:id="rId1"/>
  <ignoredErrors>
    <ignoredError sqref="C4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2021-01-13T19:21:53Z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