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archivo\DICIEMBRE\"/>
    </mc:Choice>
  </mc:AlternateContent>
  <xr:revisionPtr revIDLastSave="0" documentId="8_{2534F952-D750-4C48-8539-8549A938AAF2}" xr6:coauthVersionLast="46" xr6:coauthVersionMax="46" xr10:uidLastSave="{00000000-0000-0000-0000-000000000000}"/>
  <bookViews>
    <workbookView xWindow="8325" yWindow="630" windowWidth="19170" windowHeight="12300" tabRatio="863" firstSheet="1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219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<sst xmlns="http://schemas.openxmlformats.org/spreadsheetml/2006/main" count="896" uniqueCount="632">
  <si>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</si>
  <si>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</si>
  <si>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</si>
  <si>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</si>
  <si>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</si>
  <si>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</si>
  <si>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</si>
  <si>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</si>
  <si>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</si>
  <si>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</si>
  <si>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</si>
  <si>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</si>
  <si>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</si>
  <si>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</si>
  <si>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</si>
  <si>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</si>
  <si>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</si>
  <si>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</si>
  <si>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</si>
  <si>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</si>
  <si>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</si>
  <si>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</si>
  <si>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</si>
  <si>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</si>
  <si>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</si>
  <si>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</si>
  <si>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</si>
  <si>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</si>
  <si>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</si>
  <si>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</si>
  <si>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</si>
  <si>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</si>
  <si>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</si>
  <si>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</si>
  <si>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</si>
  <si>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</si>
  <si>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</si>
  <si>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</si>
  <si>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</si>
  <si>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</si>
  <si>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</si>
  <si>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</si>
  <si>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</si>
  <si>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</si>
  <si>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</si>
  <si>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</si>
  <si>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</si>
  <si>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</si>
  <si>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</si>
  <si>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</si>
  <si>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</si>
  <si>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</si>
  <si>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</si>
  <si>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</si>
  <si>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</si>
  <si>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</si>
  <si>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</si>
  <si>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</si>
  <si>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</si>
  <si>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</si>
  <si>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</si>
  <si>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</si>
  <si>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</si>
  <si>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</si>
  <si>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</si>
  <si>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</si>
  <si>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</si>
  <si>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</si>
  <si>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</si>
  <si>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</si>
  <si>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</si>
  <si>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</si>
  <si>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</si>
  <si>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</si>
  <si>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</si>
  <si>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</si>
  <si>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</si>
  <si>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</si>
  <si>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</si>
  <si>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</si>
  <si>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</si>
  <si>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</si>
  <si>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</si>
  <si>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</si>
  <si>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</si>
  <si>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</si>
  <si>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</si>
  <si>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</si>
  <si>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</si>
  <si>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</si>
  <si>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</si>
  <si>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</si>
  <si>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</si>
  <si>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</si>
  <si>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</si>
  <si>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</si>
  <si>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</si>
  <si>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</si>
  <si>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</si>
  <si>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</si>
  <si>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</si>
  <si>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</si>
  <si>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</si>
  <si>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</si>
  <si>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</si>
  <si>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</si>
  <si>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</si>
  <si>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</si>
  <si>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</si>
  <si>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</si>
  <si>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</si>
  <si>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</si>
  <si>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</si>
  <si>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</si>
  <si>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</si>
  <si>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</si>
  <si>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</si>
  <si>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</si>
  <si>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</si>
  <si>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</si>
  <si>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</si>
  <si>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</si>
  <si>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</si>
  <si>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</si>
  <si>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</si>
  <si>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</si>
  <si>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</si>
  <si>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</si>
  <si>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</si>
  <si>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</si>
  <si>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</si>
  <si>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</si>
  <si>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</si>
  <si>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</si>
  <si>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</si>
  <si>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</si>
  <si>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</si>
  <si>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</si>
  <si>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</si>
  <si>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</si>
  <si>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</si>
  <si>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</si>
  <si>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</si>
  <si>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</si>
  <si>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</si>
  <si>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</si>
  <si>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</si>
  <si>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</si>
  <si>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</si>
  <si>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</si>
  <si>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</si>
  <si>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</si>
  <si>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</si>
  <si>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</si>
  <si>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</si>
  <si>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</si>
  <si>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</si>
  <si>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</si>
  <si>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</si>
  <si>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</si>
  <si>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</si>
  <si>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</si>
  <si>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</si>
  <si>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</si>
  <si>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</si>
  <si>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</si>
  <si>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</si>
  <si>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</si>
  <si>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</si>
  <si>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</si>
  <si>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</si>
  <si>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</si>
  <si>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</si>
  <si>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</si>
  <si>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</si>
  <si>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</si>
  <si>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</si>
  <si>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</si>
  <si>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</si>
  <si>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</si>
  <si>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</si>
  <si>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</si>
  <si>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</si>
  <si>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</si>
  <si>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</si>
  <si>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</si>
  <si>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</si>
  <si>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</si>
  <si>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</si>
  <si>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</si>
  <si>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</si>
  <si>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</si>
  <si>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</si>
  <si>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</si>
  <si>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</si>
  <si>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</si>
  <si>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</si>
  <si>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</si>
  <si>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</si>
  <si>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</si>
  <si>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</si>
  <si>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</si>
  <si>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</si>
  <si>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</si>
  <si>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</si>
  <si>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</si>
  <si>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</si>
  <si>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</si>
  <si>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</si>
  <si>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</si>
  <si>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</si>
  <si>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</si>
  <si>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</si>
  <si>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</si>
  <si>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</si>
  <si>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</si>
  <si>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</si>
  <si>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</si>
  <si>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</si>
  <si>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</si>
  <si>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</si>
  <si>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</si>
  <si>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</si>
  <si>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</si>
  <si>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</si>
  <si>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</si>
  <si>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</si>
  <si>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</si>
  <si>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</si>
  <si>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</si>
  <si>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</si>
  <si>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</si>
  <si>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</si>
  <si>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</si>
  <si>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</si>
  <si>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</si>
  <si>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</si>
  <si>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</si>
  <si>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</si>
  <si>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</si>
  <si>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</si>
  <si>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</si>
  <si>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</si>
  <si>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</si>
  <si>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</si>
  <si>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</si>
  <si>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</si>
  <si>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</si>
  <si>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</si>
  <si>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</si>
  <si>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</si>
  <si>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</si>
  <si>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</si>
  <si>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</si>
  <si>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</si>
  <si>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</si>
  <si>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</si>
  <si>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</si>
  <si>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</si>
  <si>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</si>
  <si>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</si>
  <si>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</si>
  <si>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</si>
  <si>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</si>
  <si>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</si>
  <si>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</si>
  <si>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</si>
  <si>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</si>
  <si>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</si>
  <si>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</si>
  <si>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</si>
  <si>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</si>
  <si>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</si>
  <si>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</si>
  <si>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</si>
  <si>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</si>
  <si>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</si>
  <si>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</si>
  <si>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</si>
  <si>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</si>
  <si>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</si>
  <si>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</si>
  <si>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</si>
  <si>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</si>
  <si>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</si>
  <si>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</si>
  <si>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</si>
  <si>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</si>
  <si>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</si>
  <si>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</si>
  <si>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</si>
  <si>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</si>
  <si>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</si>
  <si>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</si>
  <si>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</si>
  <si>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</si>
  <si>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</si>
  <si>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</si>
  <si>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</si>
  <si>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</si>
  <si>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</si>
  <si>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</si>
  <si>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</si>
  <si>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</si>
  <si>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</si>
  <si>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</si>
  <si>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</si>
  <si>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</si>
  <si>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</si>
  <si>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</si>
  <si>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</si>
  <si>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</si>
  <si>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</si>
  <si>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</si>
  <si>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</si>
  <si>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</si>
  <si>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</si>
  <si>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</si>
  <si>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</si>
  <si>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</si>
  <si>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</si>
  <si>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</si>
  <si>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</si>
  <si>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</si>
  <si>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</si>
  <si>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</si>
  <si>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</si>
  <si>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</si>
  <si>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</si>
  <si>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</si>
  <si>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</si>
  <si>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</si>
  <si>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</si>
  <si>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</si>
  <si>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</si>
  <si>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</si>
  <si>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</si>
  <si>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</si>
  <si>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</si>
  <si>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</si>
  <si>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</si>
  <si>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</si>
  <si>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</si>
  <si>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</si>
  <si>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</si>
  <si>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</si>
  <si>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</si>
  <si>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</si>
  <si>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</si>
  <si>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</si>
  <si>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</si>
  <si>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</si>
  <si>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</si>
  <si>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</si>
  <si>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</si>
  <si>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</si>
  <si>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</si>
  <si>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</si>
  <si>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</si>
  <si>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</si>
  <si>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</si>
  <si>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</si>
  <si>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</si>
  <si>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</si>
  <si>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</si>
  <si>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</si>
  <si>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</si>
  <si>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</si>
  <si>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</si>
  <si>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</si>
  <si>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</si>
  <si>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</si>
  <si>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</si>
  <si>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</si>
  <si>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</si>
  <si>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</si>
  <si>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</si>
  <si>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</si>
  <si>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</si>
  <si>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</si>
  <si>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</si>
  <si>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</si>
  <si>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</si>
  <si>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</si>
  <si>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</si>
  <si>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</si>
  <si>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</si>
  <si>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</si>
  <si>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</si>
  <si>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</si>
  <si>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</si>
  <si>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</si>
  <si>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</si>
  <si>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</si>
  <si>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</si>
  <si>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</si>
  <si>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</si>
  <si>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</si>
  <si>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</si>
  <si>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</si>
  <si>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</si>
  <si>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</si>
  <si>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</si>
  <si>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</si>
  <si>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</si>
  <si>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</si>
  <si>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</si>
  <si>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</si>
  <si>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</si>
  <si>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</si>
  <si>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</si>
  <si>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</si>
  <si>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</si>
  <si>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</si>
  <si>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</si>
  <si>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</si>
  <si>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</si>
  <si>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</si>
  <si>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</si>
  <si>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</si>
  <si>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</si>
  <si>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</si>
  <si>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</si>
  <si>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</si>
  <si>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</si>
  <si>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</si>
  <si>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</si>
  <si>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</si>
  <si>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</si>
  <si>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</si>
  <si>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</si>
  <si>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</si>
  <si>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</si>
  <si>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</si>
  <si>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</si>
  <si>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</si>
  <si>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</si>
  <si>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</si>
  <si>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</si>
  <si>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</si>
  <si>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</si>
  <si>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</si>
  <si>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</si>
  <si>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</si>
  <si>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</si>
  <si>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</si>
  <si>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</si>
  <si>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</si>
  <si>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</si>
  <si>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</si>
  <si>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</si>
  <si>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</si>
  <si>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</si>
  <si>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</si>
  <si>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</si>
  <si>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</si>
  <si>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</si>
  <si>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</si>
  <si>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</si>
  <si>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</si>
  <si>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</si>
  <si>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</si>
  <si>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</si>
  <si>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</si>
  <si>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</si>
  <si>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</si>
  <si>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</si>
  <si>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</si>
  <si>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</si>
  <si>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</si>
  <si>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</si>
  <si>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</si>
  <si>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</si>
  <si>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</si>
  <si>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</si>
  <si>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</si>
  <si>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</si>
  <si>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</si>
  <si>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</si>
  <si>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</si>
  <si>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</si>
  <si>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</si>
  <si>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</si>
  <si>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</si>
  <si>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</si>
  <si>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</si>
  <si>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</si>
  <si>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</si>
  <si>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</si>
  <si>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</si>
  <si>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</si>
  <si>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</si>
  <si>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</si>
  <si>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</si>
  <si>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</si>
  <si>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</si>
  <si>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</si>
  <si>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</si>
  <si>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</si>
  <si>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</si>
  <si>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</si>
  <si>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</si>
  <si>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</si>
  <si>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</si>
  <si>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</si>
  <si>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</si>
  <si>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</si>
  <si>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</si>
  <si>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</si>
  <si>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</si>
  <si>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</si>
  <si>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</si>
  <si>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</si>
  <si>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</si>
  <si>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</si>
  <si>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</si>
  <si>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</si>
  <si>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</si>
  <si>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</si>
  <si>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</si>
  <si>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</si>
  <si>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</si>
  <si>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</si>
  <si>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</si>
  <si>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</si>
  <si>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</si>
  <si>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</si>
  <si>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</si>
  <si>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</si>
  <si>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</si>
  <si>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</si>
  <si>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</si>
  <si>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</si>
  <si>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</si>
  <si>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</si>
  <si>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</si>
  <si>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</si>
  <si>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</si>
  <si>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</si>
  <si>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</si>
  <si>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</si>
  <si>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</si>
  <si>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</si>
  <si>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</si>
  <si>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</si>
  <si>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</si>
  <si>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</si>
  <si>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</si>
  <si>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</si>
  <si>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</si>
  <si>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</si>
  <si>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</si>
  <si>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</si>
  <si>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</si>
  <si>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</si>
  <si>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</si>
  <si>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</si>
  <si>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</si>
  <si>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</si>
  <si>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</si>
  <si>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</si>
  <si>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</si>
  <si>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</si>
  <si>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</si>
  <si>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</si>
  <si>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</si>
  <si>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</si>
  <si>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</si>
  <si>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</si>
  <si>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</si>
  <si>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</si>
  <si>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</si>
  <si>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</si>
  <si>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</si>
  <si>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</si>
  <si>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</si>
  <si>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</si>
  <si>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</si>
  <si>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</si>
  <si>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</si>
  <si>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</si>
  <si>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</si>
  <si>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</si>
  <si>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</si>
  <si>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</si>
  <si>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</si>
  <si>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</si>
  <si>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</si>
  <si>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</si>
  <si>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</si>
  <si>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</si>
  <si>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</si>
  <si>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</si>
  <si>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</si>
  <si>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</si>
  <si>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</si>
  <si>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</si>
  <si>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</si>
  <si>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</si>
  <si>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</si>
  <si>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</si>
  <si>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</si>
  <si>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</si>
  <si>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</si>
  <si>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</si>
  <si>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</si>
  <si>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</si>
  <si>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</si>
  <si>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</si>
  <si>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</si>
  <si>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</si>
  <si>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</si>
  <si>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</si>
  <si>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</si>
  <si>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</si>
  <si>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</si>
  <si>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</si>
  <si>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</si>
  <si>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</si>
  <si>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</si>
  <si>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</si>
  <si>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</si>
  <si>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</si>
  <si>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</si>
  <si>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</si>
  <si>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</si>
  <si>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PATRONATO DE LA FERIA REGIONAL  PUERTA DE ORO DEL BAJÍO</t>
  </si>
  <si>
    <t>CORRESPONDIENTE DEL 1 DE ENERO AL 31 DE DICIEMBRE DEL 2020</t>
  </si>
  <si>
    <t>“Bajo protesta de decir verdad declaramos que los Estados Financieros y sus notas, son razonablemente correctos y son responsabilidad del emisor”.</t>
  </si>
  <si>
    <t>ATENTAMENTE</t>
  </si>
  <si>
    <t>CP. FERNANDO DOMINGUEZ LOMELIN</t>
  </si>
  <si>
    <t>ENCARGADO DE DESPACHO PATRONATO DE LA FERIA REGIONAL PUERTA DE ORO DEL BAJÍO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</si>
</sst>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6" formatCode="_-&quot;$&quot;* #,##0.00_-;\-&quot;$&quot;* #,##0.00_-;_-&quot;$&quot;* &quot;-&quot;??_-;_-@_-"/>
    <numFmt numFmtId="167" formatCode="_-* #,##0.00_-;\-* #,##0.00_-;_-* &quot;-&quot;??_-;_-@_-"/>
    <numFmt numFmtId="169" formatCode="_-[$€-2]* #,##0.00_-;\-[$€-2]* #,##0.00_-;_-[$€-2]* &quot;-&quot;??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169" fontId="4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" fillId="0" borderId="0"/>
  </cellStyleXfs>
  <cellXfs count="175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0" xfId="3" applyFont="1" applyAlignment="1" applyProtection="1">
      <alignment horizontal="center" vertical="top"/>
      <protection locked="0"/>
    </xf>
    <xf numFmtId="0" fontId="2" fillId="0" borderId="0" xfId="3" applyFont="1" applyAlignment="1" applyProtection="1">
      <alignment horizontal="center" vertical="top" wrapText="1"/>
      <protection locked="0"/>
    </xf>
    <xf numFmtId="0" fontId="3" fillId="0" borderId="0" xfId="3" applyFont="1" applyAlignment="1" applyProtection="1">
      <alignment horizontal="left" vertical="center"/>
      <protection locked="0"/>
    </xf>
    <xf numFmtId="0" fontId="8" fillId="0" borderId="0" xfId="16"/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vertical="top"/>
      <protection locked="0"/>
    </xf>
    <xf numFmtId="0" fontId="2" fillId="0" borderId="0" xfId="3" applyFont="1" applyAlignment="1" applyProtection="1">
      <alignment vertical="top"/>
      <protection locked="0"/>
    </xf>
    <xf numFmtId="4" fontId="3" fillId="0" borderId="0" xfId="3" applyNumberFormat="1" applyFont="1" applyAlignment="1" applyProtection="1">
      <alignment vertical="top" wrapText="1"/>
      <protection locked="0"/>
    </xf>
    <xf numFmtId="0" fontId="2" fillId="0" borderId="0" xfId="3" applyFont="1" applyAlignment="1" applyProtection="1">
      <alignment horizontal="center" vertical="top" wrapText="1"/>
      <protection locked="0"/>
    </xf>
    <xf numFmtId="0" fontId="2" fillId="0" borderId="0" xfId="3" applyFont="1" applyAlignment="1" applyProtection="1">
      <alignment vertical="top" wrapText="1"/>
      <protection locked="0"/>
    </xf>
  </cellXfs>
  <cellStyles count="38">
    <cellStyle name="Euro" xfId="17" xr:uid="{3C3D355B-517C-4A9A-8F83-EC90F6A5C1D8}"/>
    <cellStyle name="Hipervínculo" xfId="11" builtinId="8"/>
    <cellStyle name="Millares 2" xfId="1" xr:uid="{00000000-0005-0000-0000-000001000000}"/>
    <cellStyle name="Millares 2 2" xfId="15" xr:uid="{00000000-0005-0000-0000-000002000000}"/>
    <cellStyle name="Millares 2 2 2" xfId="30" xr:uid="{BB15D797-B1F2-4F18-BDFF-E764DF30CD30}"/>
    <cellStyle name="Millares 2 2 3" xfId="19" xr:uid="{03C503E5-3291-45FF-A9F5-5E5E0CBC80EC}"/>
    <cellStyle name="Millares 2 3" xfId="20" xr:uid="{C1039662-9424-4A4D-870B-A6719C3130CA}"/>
    <cellStyle name="Millares 2 3 2" xfId="31" xr:uid="{39608037-0D2A-4C8B-8146-042C734E5A9F}"/>
    <cellStyle name="Millares 2 4" xfId="29" xr:uid="{39D1A1D6-616E-4D09-8E9D-12AE280EC6D1}"/>
    <cellStyle name="Millares 2 5" xfId="18" xr:uid="{C0E5C02F-F277-4666-937F-D133C43C7A69}"/>
    <cellStyle name="Millares 3" xfId="21" xr:uid="{0C3A4E83-E165-41AC-B2B1-9AAA2BFEBD67}"/>
    <cellStyle name="Millares 3 2" xfId="32" xr:uid="{B087F51A-A90D-42B2-85FE-93C7B4BD547D}"/>
    <cellStyle name="Moneda 2" xfId="22" xr:uid="{ED95DA4B-C0C7-4FB2-B934-FFB9176B9A8D}"/>
    <cellStyle name="Moneda 2 2" xfId="33" xr:uid="{E87A18CA-BC9A-4CC2-A907-B790BD6E4D68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2 3 2" xfId="37" xr:uid="{A84A1B9A-DA33-4C62-9FE4-E16216DE63EE}"/>
    <cellStyle name="Normal 2 4" xfId="34" xr:uid="{33113F3C-4A4C-4C1E-B074-DCBFF5979007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4 2" xfId="24" xr:uid="{16A9D551-CF09-4CB8-A71B-4D1A1186DFA2}"/>
    <cellStyle name="Normal 4 3" xfId="23" xr:uid="{237C9A29-6BDB-436F-BE3E-0EEFE8D6E48B}"/>
    <cellStyle name="Normal 5" xfId="5" xr:uid="{00000000-0005-0000-0000-00000C000000}"/>
    <cellStyle name="Normal 5 2" xfId="26" xr:uid="{527A7AB5-7CB6-4E0C-A957-4B0408003147}"/>
    <cellStyle name="Normal 5 3" xfId="25" xr:uid="{44131B13-2D37-4934-963F-B39637A38430}"/>
    <cellStyle name="Normal 56" xfId="6" xr:uid="{00000000-0005-0000-0000-00000D000000}"/>
    <cellStyle name="Normal 6" xfId="27" xr:uid="{C6898661-C259-4E05-BF35-98FE458A088A}"/>
    <cellStyle name="Normal 6 2" xfId="28" xr:uid="{D6E22D67-8DB1-480D-8A6C-428CD56752FA}"/>
    <cellStyle name="Normal 6 2 2" xfId="36" xr:uid="{F61853F1-D8AB-48E8-8279-A2592088BDB1}"/>
    <cellStyle name="Normal 6 3" xfId="35" xr:uid="{0792FD0D-CDB8-474F-B345-953BD071B987}"/>
    <cellStyle name="Normal 7" xfId="16" xr:uid="{AC62AFD3-AA32-4F04-9CA4-B31E519BC963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sqref="A1:B1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626</v>
      </c>
      <c r="B1" s="139"/>
      <c r="C1" s="19"/>
      <c r="D1" s="16" t="s">
        <v>614</v>
      </c>
      <c r="E1" s="17">
        <v>2020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627</v>
      </c>
      <c r="B3" s="141"/>
      <c r="C3" s="19"/>
      <c r="D3" s="16" t="s">
        <v>616</v>
      </c>
      <c r="E3" s="17">
        <v>4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2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A5" sqref="A5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626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25">
      <c r="A3" s="148" t="s">
        <v>627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2395653.7799999998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2395653.7799999998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A4" sqref="A4:C4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626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627</v>
      </c>
      <c r="B3" s="158"/>
      <c r="C3" s="159"/>
    </row>
    <row r="4" spans="1:3" s="44" customFormat="1" x14ac:dyDescent="0.2">
      <c r="A4" s="151" t="s">
        <v>624</v>
      </c>
      <c r="B4" s="152"/>
      <c r="C4" s="153"/>
    </row>
    <row r="5" spans="1:3" x14ac:dyDescent="0.2">
      <c r="A5" s="91" t="s">
        <v>542</v>
      </c>
      <c r="B5" s="60"/>
      <c r="C5" s="84">
        <v>2499688.6800000002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0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0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0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423990.96</v>
      </c>
    </row>
    <row r="31" spans="1:3" x14ac:dyDescent="0.2">
      <c r="A31" s="100" t="s">
        <v>564</v>
      </c>
      <c r="B31" s="83" t="s">
        <v>442</v>
      </c>
      <c r="C31" s="93">
        <v>423990.96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2923679.64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9"/>
  <sheetViews>
    <sheetView showZeros="0" tabSelected="1" topLeftCell="A4" workbookViewId="0">
      <selection activeCell="A50" sqref="A50:G59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4" t="s">
        <v>626</v>
      </c>
      <c r="B1" s="160"/>
      <c r="C1" s="160"/>
      <c r="D1" s="160"/>
      <c r="E1" s="160"/>
      <c r="F1" s="160"/>
      <c r="G1" s="29" t="s">
        <v>614</v>
      </c>
      <c r="H1" s="30">
        <v>2020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627</v>
      </c>
      <c r="B3" s="162"/>
      <c r="C3" s="162"/>
      <c r="D3" s="162"/>
      <c r="E3" s="162"/>
      <c r="F3" s="162"/>
      <c r="G3" s="16" t="s">
        <v>620</v>
      </c>
      <c r="H3" s="30">
        <v>4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  <row r="50" spans="1:7" x14ac:dyDescent="0.2">
      <c r="A50" s="167" t="s">
        <v>628</v>
      </c>
      <c r="B50" s="167"/>
      <c r="C50" s="167"/>
      <c r="D50" s="167"/>
      <c r="E50" s="167"/>
      <c r="F50" s="167"/>
      <c r="G50" s="167"/>
    </row>
    <row r="51" spans="1:7" x14ac:dyDescent="0.2">
      <c r="A51" s="170"/>
      <c r="B51" s="169"/>
      <c r="C51" s="172"/>
      <c r="D51" s="172"/>
      <c r="E51" s="168"/>
      <c r="F51" s="168"/>
      <c r="G51" s="168"/>
    </row>
    <row r="52" spans="1:7" x14ac:dyDescent="0.2">
      <c r="A52" s="170"/>
      <c r="B52" s="169"/>
      <c r="C52" s="172"/>
      <c r="D52" s="172"/>
      <c r="E52" s="168"/>
      <c r="F52" s="168"/>
      <c r="G52" s="168"/>
    </row>
    <row r="53" spans="1:7" x14ac:dyDescent="0.2">
      <c r="A53" s="170"/>
      <c r="B53" s="169"/>
      <c r="C53" s="172"/>
      <c r="D53" s="172"/>
      <c r="E53" s="168"/>
      <c r="F53" s="168"/>
      <c r="G53" s="168"/>
    </row>
    <row r="54" spans="1:7" x14ac:dyDescent="0.2">
      <c r="A54" s="166" t="s">
        <v>629</v>
      </c>
      <c r="B54" s="166"/>
      <c r="C54" s="166"/>
      <c r="D54" s="166"/>
      <c r="E54" s="166"/>
      <c r="F54" s="166"/>
      <c r="G54" s="166"/>
    </row>
    <row r="55" spans="1:7" x14ac:dyDescent="0.2">
      <c r="A55" s="170"/>
      <c r="B55" s="173"/>
      <c r="C55" s="173"/>
      <c r="D55" s="173"/>
      <c r="E55" s="168"/>
      <c r="F55" s="168"/>
      <c r="G55" s="168"/>
    </row>
    <row r="56" spans="1:7" x14ac:dyDescent="0.2">
      <c r="A56" s="170"/>
      <c r="B56" s="173"/>
      <c r="C56" s="173"/>
      <c r="D56" s="173"/>
      <c r="E56" s="168"/>
      <c r="F56" s="168"/>
      <c r="G56" s="168"/>
    </row>
    <row r="57" spans="1:7" x14ac:dyDescent="0.2">
      <c r="A57" s="170"/>
      <c r="B57" s="171"/>
      <c r="C57" s="174"/>
      <c r="D57" s="174"/>
      <c r="E57" s="168"/>
      <c r="F57" s="168"/>
      <c r="G57" s="168"/>
    </row>
    <row r="58" spans="1:7" x14ac:dyDescent="0.2">
      <c r="A58" s="166" t="s">
        <v>630</v>
      </c>
      <c r="B58" s="166"/>
      <c r="C58" s="166"/>
      <c r="D58" s="166"/>
      <c r="E58" s="166"/>
      <c r="F58" s="166"/>
      <c r="G58" s="166"/>
    </row>
    <row r="59" spans="1:7" x14ac:dyDescent="0.2">
      <c r="A59" s="165" t="s">
        <v>631</v>
      </c>
      <c r="B59" s="165"/>
      <c r="C59" s="165"/>
      <c r="D59" s="165"/>
      <c r="E59" s="165"/>
      <c r="F59" s="165"/>
      <c r="G59" s="165"/>
    </row>
  </sheetData>
  <sheetProtection formatCells="0" formatColumns="0" formatRows="0" insertColumns="0" insertRows="0" insertHyperlinks="0" deleteColumns="0" deleteRows="0" sort="0" autoFilter="0" pivotTables="0"/>
  <mergeCells count="7">
    <mergeCell ref="A58:G58"/>
    <mergeCell ref="A59:G59"/>
    <mergeCell ref="A1:F1"/>
    <mergeCell ref="A2:F2"/>
    <mergeCell ref="A3:F3"/>
    <mergeCell ref="A50:G50"/>
    <mergeCell ref="A54:G5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9"/>
  <sheetViews>
    <sheetView zoomScale="106" zoomScaleNormal="106" workbookViewId="0">
      <selection activeCell="G4" sqref="G4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2" t="s">
        <v>626</v>
      </c>
      <c r="B1" s="143"/>
      <c r="C1" s="143"/>
      <c r="D1" s="143"/>
      <c r="E1" s="143"/>
      <c r="F1" s="143"/>
      <c r="G1" s="16" t="s">
        <v>614</v>
      </c>
      <c r="H1" s="27">
        <v>2020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2" t="s">
        <v>627</v>
      </c>
      <c r="B3" s="143"/>
      <c r="C3" s="143"/>
      <c r="D3" s="143"/>
      <c r="E3" s="143"/>
      <c r="F3" s="143"/>
      <c r="G3" s="16" t="s">
        <v>620</v>
      </c>
      <c r="H3" s="27">
        <v>4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2019</v>
      </c>
      <c r="E14" s="23">
        <v>2018</v>
      </c>
      <c r="F14" s="23">
        <v>2017</v>
      </c>
      <c r="G14" s="23">
        <v>2016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</row>
    <row r="16" spans="1:8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5346.77</v>
      </c>
      <c r="D20" s="26">
        <v>5346.77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3000</v>
      </c>
      <c r="D21" s="26">
        <v>3000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16712841.220000001</v>
      </c>
      <c r="D23" s="26">
        <v>16712841.220000001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2795</v>
      </c>
      <c r="D24" s="26">
        <v>2795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121458.63</v>
      </c>
      <c r="D25" s="26">
        <v>121458.63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1180566.46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1180566.46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4140535.66</v>
      </c>
      <c r="D62" s="26">
        <f t="shared" ref="D62:E62" si="0">SUM(D63:D70)</f>
        <v>423461.96</v>
      </c>
      <c r="E62" s="26">
        <f t="shared" si="0"/>
        <v>-1891226.9</v>
      </c>
    </row>
    <row r="63" spans="1:9" x14ac:dyDescent="0.2">
      <c r="A63" s="24">
        <v>1241</v>
      </c>
      <c r="B63" s="22" t="s">
        <v>240</v>
      </c>
      <c r="C63" s="26">
        <v>146773.75</v>
      </c>
      <c r="D63" s="26">
        <v>20323.330000000002</v>
      </c>
      <c r="E63" s="26">
        <v>-87797.37</v>
      </c>
    </row>
    <row r="64" spans="1:9" x14ac:dyDescent="0.2">
      <c r="A64" s="24">
        <v>1242</v>
      </c>
      <c r="B64" s="22" t="s">
        <v>241</v>
      </c>
      <c r="C64" s="26">
        <v>53000</v>
      </c>
      <c r="D64" s="26">
        <v>5300</v>
      </c>
      <c r="E64" s="26">
        <v>-21200</v>
      </c>
    </row>
    <row r="65" spans="1:9" x14ac:dyDescent="0.2">
      <c r="A65" s="24">
        <v>1243</v>
      </c>
      <c r="B65" s="22" t="s">
        <v>242</v>
      </c>
      <c r="C65" s="26">
        <v>0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243</v>
      </c>
      <c r="C66" s="26">
        <v>298499.49</v>
      </c>
      <c r="D66" s="26">
        <v>38399.75</v>
      </c>
      <c r="E66" s="26">
        <v>-298499.49</v>
      </c>
    </row>
    <row r="67" spans="1:9" x14ac:dyDescent="0.2">
      <c r="A67" s="24">
        <v>1245</v>
      </c>
      <c r="B67" s="22" t="s">
        <v>244</v>
      </c>
      <c r="C67" s="26">
        <v>14500</v>
      </c>
      <c r="D67" s="26">
        <v>1450</v>
      </c>
      <c r="E67" s="26">
        <v>-5800</v>
      </c>
    </row>
    <row r="68" spans="1:9" x14ac:dyDescent="0.2">
      <c r="A68" s="24">
        <v>1246</v>
      </c>
      <c r="B68" s="22" t="s">
        <v>245</v>
      </c>
      <c r="C68" s="26">
        <v>3612182.42</v>
      </c>
      <c r="D68" s="26">
        <v>357988.88</v>
      </c>
      <c r="E68" s="26">
        <v>-1477930.04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15580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5290</v>
      </c>
      <c r="D74" s="26">
        <f>SUM(D75:D79)</f>
        <v>529</v>
      </c>
      <c r="E74" s="26">
        <f>SUM(E75:E79)</f>
        <v>0</v>
      </c>
    </row>
    <row r="75" spans="1:9" x14ac:dyDescent="0.2">
      <c r="A75" s="24">
        <v>1251</v>
      </c>
      <c r="B75" s="22" t="s">
        <v>250</v>
      </c>
      <c r="C75" s="26">
        <v>5290</v>
      </c>
      <c r="D75" s="26">
        <v>529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0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1213293.2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1213293.2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10313785.42</v>
      </c>
      <c r="D110" s="26">
        <f>SUM(D111:D119)</f>
        <v>10313785.42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98180.52</v>
      </c>
      <c r="D111" s="26">
        <f>C111</f>
        <v>98180.52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2113397.21</v>
      </c>
      <c r="D112" s="26">
        <f t="shared" ref="D112:D119" si="1">C112</f>
        <v>2113397.21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150939.07</v>
      </c>
      <c r="D113" s="26">
        <f t="shared" si="1"/>
        <v>150939.07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73616.27</v>
      </c>
      <c r="D117" s="26">
        <f t="shared" si="1"/>
        <v>73616.27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7877652.3499999996</v>
      </c>
      <c r="D119" s="26">
        <f t="shared" si="1"/>
        <v>7877652.3499999996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zoomScaleNormal="100" workbookViewId="0">
      <selection activeCell="D2" sqref="D2:D3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0" t="s">
        <v>626</v>
      </c>
      <c r="B1" s="140"/>
      <c r="C1" s="140"/>
      <c r="D1" s="16" t="s">
        <v>614</v>
      </c>
      <c r="E1" s="27">
        <v>2020</v>
      </c>
    </row>
    <row r="2" spans="1:5" s="18" customFormat="1" ht="18.95" customHeight="1" x14ac:dyDescent="0.25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0" t="s">
        <v>627</v>
      </c>
      <c r="B3" s="140"/>
      <c r="C3" s="140"/>
      <c r="D3" s="16" t="s">
        <v>620</v>
      </c>
      <c r="E3" s="27">
        <v>4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12653.78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552.78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552.78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12101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12101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2383000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0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2383000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2383000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2923679.6400000006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2499688.6800000006</v>
      </c>
      <c r="D100" s="59">
        <f>C100/$C$99</f>
        <v>0.85498036303320846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1541700.5500000003</v>
      </c>
      <c r="D101" s="59">
        <f t="shared" ref="D101:D164" si="0">C101/$C$99</f>
        <v>0.52731514387123479</v>
      </c>
      <c r="E101" s="58"/>
    </row>
    <row r="102" spans="1:5" x14ac:dyDescent="0.2">
      <c r="A102" s="56">
        <v>5111</v>
      </c>
      <c r="B102" s="53" t="s">
        <v>364</v>
      </c>
      <c r="C102" s="57">
        <v>786217.79</v>
      </c>
      <c r="D102" s="59">
        <f t="shared" si="0"/>
        <v>0.26891379590412301</v>
      </c>
      <c r="E102" s="58"/>
    </row>
    <row r="103" spans="1:5" x14ac:dyDescent="0.2">
      <c r="A103" s="56">
        <v>5112</v>
      </c>
      <c r="B103" s="53" t="s">
        <v>365</v>
      </c>
      <c r="C103" s="57">
        <v>342303.12</v>
      </c>
      <c r="D103" s="59">
        <f t="shared" si="0"/>
        <v>0.1170795580051992</v>
      </c>
      <c r="E103" s="58"/>
    </row>
    <row r="104" spans="1:5" x14ac:dyDescent="0.2">
      <c r="A104" s="56">
        <v>5113</v>
      </c>
      <c r="B104" s="53" t="s">
        <v>366</v>
      </c>
      <c r="C104" s="57">
        <v>141366.56</v>
      </c>
      <c r="D104" s="59">
        <f t="shared" si="0"/>
        <v>4.8352274327839818E-2</v>
      </c>
      <c r="E104" s="58"/>
    </row>
    <row r="105" spans="1:5" x14ac:dyDescent="0.2">
      <c r="A105" s="56">
        <v>5114</v>
      </c>
      <c r="B105" s="53" t="s">
        <v>367</v>
      </c>
      <c r="C105" s="57">
        <v>213484.07</v>
      </c>
      <c r="D105" s="59">
        <f t="shared" si="0"/>
        <v>7.3018967974206622E-2</v>
      </c>
      <c r="E105" s="58"/>
    </row>
    <row r="106" spans="1:5" x14ac:dyDescent="0.2">
      <c r="A106" s="56">
        <v>5115</v>
      </c>
      <c r="B106" s="53" t="s">
        <v>368</v>
      </c>
      <c r="C106" s="57">
        <v>58329.01</v>
      </c>
      <c r="D106" s="59">
        <f t="shared" si="0"/>
        <v>1.9950547659866043E-2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44904.119999999995</v>
      </c>
      <c r="D108" s="59">
        <f t="shared" si="0"/>
        <v>1.5358768924491326E-2</v>
      </c>
      <c r="E108" s="58"/>
    </row>
    <row r="109" spans="1:5" x14ac:dyDescent="0.2">
      <c r="A109" s="56">
        <v>5121</v>
      </c>
      <c r="B109" s="53" t="s">
        <v>371</v>
      </c>
      <c r="C109" s="57">
        <v>10987.66</v>
      </c>
      <c r="D109" s="59">
        <f t="shared" si="0"/>
        <v>3.758161410598323E-3</v>
      </c>
      <c r="E109" s="58"/>
    </row>
    <row r="110" spans="1:5" x14ac:dyDescent="0.2">
      <c r="A110" s="56">
        <v>5122</v>
      </c>
      <c r="B110" s="53" t="s">
        <v>372</v>
      </c>
      <c r="C110" s="57">
        <v>0</v>
      </c>
      <c r="D110" s="59">
        <f t="shared" si="0"/>
        <v>0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0</v>
      </c>
      <c r="D112" s="59">
        <f t="shared" si="0"/>
        <v>0</v>
      </c>
      <c r="E112" s="58"/>
    </row>
    <row r="113" spans="1:5" x14ac:dyDescent="0.2">
      <c r="A113" s="56">
        <v>5125</v>
      </c>
      <c r="B113" s="53" t="s">
        <v>375</v>
      </c>
      <c r="C113" s="57">
        <v>0</v>
      </c>
      <c r="D113" s="59">
        <f t="shared" si="0"/>
        <v>0</v>
      </c>
      <c r="E113" s="58"/>
    </row>
    <row r="114" spans="1:5" x14ac:dyDescent="0.2">
      <c r="A114" s="56">
        <v>5126</v>
      </c>
      <c r="B114" s="53" t="s">
        <v>376</v>
      </c>
      <c r="C114" s="57">
        <v>33916.46</v>
      </c>
      <c r="D114" s="59">
        <f t="shared" si="0"/>
        <v>1.1600607513893003E-2</v>
      </c>
      <c r="E114" s="58"/>
    </row>
    <row r="115" spans="1:5" x14ac:dyDescent="0.2">
      <c r="A115" s="56">
        <v>5127</v>
      </c>
      <c r="B115" s="53" t="s">
        <v>377</v>
      </c>
      <c r="C115" s="57">
        <v>0</v>
      </c>
      <c r="D115" s="59">
        <f t="shared" si="0"/>
        <v>0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0</v>
      </c>
      <c r="D117" s="59">
        <f t="shared" si="0"/>
        <v>0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913084.01</v>
      </c>
      <c r="D118" s="59">
        <f t="shared" si="0"/>
        <v>0.31230645023748216</v>
      </c>
      <c r="E118" s="58"/>
    </row>
    <row r="119" spans="1:5" x14ac:dyDescent="0.2">
      <c r="A119" s="56">
        <v>5131</v>
      </c>
      <c r="B119" s="53" t="s">
        <v>381</v>
      </c>
      <c r="C119" s="57">
        <v>123590</v>
      </c>
      <c r="D119" s="59">
        <f t="shared" si="0"/>
        <v>4.2272073283651547E-2</v>
      </c>
      <c r="E119" s="58"/>
    </row>
    <row r="120" spans="1:5" x14ac:dyDescent="0.2">
      <c r="A120" s="56">
        <v>5132</v>
      </c>
      <c r="B120" s="53" t="s">
        <v>382</v>
      </c>
      <c r="C120" s="57">
        <v>17400</v>
      </c>
      <c r="D120" s="59">
        <f t="shared" si="0"/>
        <v>5.9514044432036322E-3</v>
      </c>
      <c r="E120" s="58"/>
    </row>
    <row r="121" spans="1:5" x14ac:dyDescent="0.2">
      <c r="A121" s="56">
        <v>5133</v>
      </c>
      <c r="B121" s="53" t="s">
        <v>383</v>
      </c>
      <c r="C121" s="57">
        <v>332828.81</v>
      </c>
      <c r="D121" s="59">
        <f t="shared" si="0"/>
        <v>0.11383901486552744</v>
      </c>
      <c r="E121" s="58"/>
    </row>
    <row r="122" spans="1:5" x14ac:dyDescent="0.2">
      <c r="A122" s="56">
        <v>5134</v>
      </c>
      <c r="B122" s="53" t="s">
        <v>384</v>
      </c>
      <c r="C122" s="57">
        <v>28307.99</v>
      </c>
      <c r="D122" s="59">
        <f t="shared" si="0"/>
        <v>9.6823159462163227E-3</v>
      </c>
      <c r="E122" s="58"/>
    </row>
    <row r="123" spans="1:5" x14ac:dyDescent="0.2">
      <c r="A123" s="56">
        <v>5135</v>
      </c>
      <c r="B123" s="53" t="s">
        <v>385</v>
      </c>
      <c r="C123" s="57">
        <v>343843.31</v>
      </c>
      <c r="D123" s="59">
        <f t="shared" si="0"/>
        <v>0.11760635648849678</v>
      </c>
      <c r="E123" s="58"/>
    </row>
    <row r="124" spans="1:5" x14ac:dyDescent="0.2">
      <c r="A124" s="56">
        <v>5136</v>
      </c>
      <c r="B124" s="53" t="s">
        <v>386</v>
      </c>
      <c r="C124" s="57">
        <v>19982.16</v>
      </c>
      <c r="D124" s="59">
        <f t="shared" si="0"/>
        <v>6.8345928625750518E-3</v>
      </c>
      <c r="E124" s="58"/>
    </row>
    <row r="125" spans="1:5" x14ac:dyDescent="0.2">
      <c r="A125" s="56">
        <v>5137</v>
      </c>
      <c r="B125" s="53" t="s">
        <v>387</v>
      </c>
      <c r="C125" s="57">
        <v>96</v>
      </c>
      <c r="D125" s="59">
        <f t="shared" si="0"/>
        <v>3.2835334859054527E-5</v>
      </c>
      <c r="E125" s="58"/>
    </row>
    <row r="126" spans="1:5" x14ac:dyDescent="0.2">
      <c r="A126" s="56">
        <v>5138</v>
      </c>
      <c r="B126" s="53" t="s">
        <v>388</v>
      </c>
      <c r="C126" s="57">
        <v>16800.59</v>
      </c>
      <c r="D126" s="59">
        <f t="shared" si="0"/>
        <v>5.7463854008300294E-3</v>
      </c>
      <c r="E126" s="58"/>
    </row>
    <row r="127" spans="1:5" x14ac:dyDescent="0.2">
      <c r="A127" s="56">
        <v>5139</v>
      </c>
      <c r="B127" s="53" t="s">
        <v>389</v>
      </c>
      <c r="C127" s="57">
        <v>30235.15</v>
      </c>
      <c r="D127" s="59">
        <f t="shared" si="0"/>
        <v>1.0341471612122318E-2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0</v>
      </c>
      <c r="D128" s="59">
        <f t="shared" si="0"/>
        <v>0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0</v>
      </c>
      <c r="D138" s="59">
        <f t="shared" si="0"/>
        <v>0</v>
      </c>
      <c r="E138" s="58"/>
    </row>
    <row r="139" spans="1:5" x14ac:dyDescent="0.2">
      <c r="A139" s="56">
        <v>5241</v>
      </c>
      <c r="B139" s="53" t="s">
        <v>399</v>
      </c>
      <c r="C139" s="57">
        <v>0</v>
      </c>
      <c r="D139" s="59">
        <f t="shared" si="0"/>
        <v>0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423990.96</v>
      </c>
      <c r="D186" s="59">
        <f t="shared" si="1"/>
        <v>0.1450196369667916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423990.96</v>
      </c>
      <c r="D187" s="59">
        <f t="shared" si="1"/>
        <v>0.1450196369667916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423461.96</v>
      </c>
      <c r="D192" s="59">
        <f t="shared" si="1"/>
        <v>0.14483870059032869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529</v>
      </c>
      <c r="D194" s="59">
        <f t="shared" si="1"/>
        <v>1.8093637646291504E-4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C220+C221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626</v>
      </c>
      <c r="B1" s="144"/>
      <c r="C1" s="144"/>
      <c r="D1" s="29" t="s">
        <v>614</v>
      </c>
      <c r="E1" s="30">
        <v>2020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627</v>
      </c>
      <c r="B3" s="144"/>
      <c r="C3" s="144"/>
      <c r="D3" s="16" t="s">
        <v>620</v>
      </c>
      <c r="E3" s="30">
        <v>4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595402.38</v>
      </c>
    </row>
    <row r="9" spans="1:5" x14ac:dyDescent="0.2">
      <c r="A9" s="35">
        <v>3120</v>
      </c>
      <c r="B9" s="31" t="s">
        <v>470</v>
      </c>
      <c r="C9" s="36">
        <v>1061565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-528025.86</v>
      </c>
    </row>
    <row r="15" spans="1:5" x14ac:dyDescent="0.2">
      <c r="A15" s="35">
        <v>3220</v>
      </c>
      <c r="B15" s="31" t="s">
        <v>474</v>
      </c>
      <c r="C15" s="36">
        <v>10066654.01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4" t="s">
        <v>626</v>
      </c>
      <c r="B1" s="144"/>
      <c r="C1" s="144"/>
      <c r="D1" s="29" t="s">
        <v>614</v>
      </c>
      <c r="E1" s="30">
        <v>2020</v>
      </c>
    </row>
    <row r="2" spans="1:5" s="37" customFormat="1" ht="18.95" customHeight="1" x14ac:dyDescent="0.25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4" t="s">
        <v>627</v>
      </c>
      <c r="B3" s="144"/>
      <c r="C3" s="144"/>
      <c r="D3" s="16" t="s">
        <v>620</v>
      </c>
      <c r="E3" s="30">
        <v>4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0</v>
      </c>
      <c r="D9" s="36">
        <v>0</v>
      </c>
    </row>
    <row r="10" spans="1:5" x14ac:dyDescent="0.2">
      <c r="A10" s="35">
        <v>1113</v>
      </c>
      <c r="B10" s="31" t="s">
        <v>489</v>
      </c>
      <c r="C10" s="36">
        <v>105053.3</v>
      </c>
      <c r="D10" s="36">
        <v>351946.5</v>
      </c>
    </row>
    <row r="11" spans="1: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105053.3</v>
      </c>
      <c r="D15" s="36">
        <f>SUM(D8:D14)</f>
        <v>351946.5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1180566.46</v>
      </c>
    </row>
    <row r="21" spans="1:5" x14ac:dyDescent="0.2">
      <c r="A21" s="35">
        <v>1231</v>
      </c>
      <c r="B21" s="31" t="s">
        <v>232</v>
      </c>
      <c r="C21" s="36">
        <v>0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0</v>
      </c>
    </row>
    <row r="24" spans="1:5" x14ac:dyDescent="0.2">
      <c r="A24" s="35">
        <v>1234</v>
      </c>
      <c r="B24" s="31" t="s">
        <v>235</v>
      </c>
      <c r="C24" s="36">
        <v>1180566.46</v>
      </c>
    </row>
    <row r="25" spans="1:5" x14ac:dyDescent="0.2">
      <c r="A25" s="35">
        <v>1235</v>
      </c>
      <c r="B25" s="31" t="s">
        <v>236</v>
      </c>
      <c r="C25" s="36">
        <v>0</v>
      </c>
    </row>
    <row r="26" spans="1:5" x14ac:dyDescent="0.2">
      <c r="A26" s="35">
        <v>1236</v>
      </c>
      <c r="B26" s="31" t="s">
        <v>237</v>
      </c>
      <c r="C26" s="36">
        <v>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4140535.66</v>
      </c>
    </row>
    <row r="29" spans="1:5" x14ac:dyDescent="0.2">
      <c r="A29" s="35">
        <v>1241</v>
      </c>
      <c r="B29" s="31" t="s">
        <v>240</v>
      </c>
      <c r="C29" s="36">
        <v>146773.75</v>
      </c>
    </row>
    <row r="30" spans="1:5" x14ac:dyDescent="0.2">
      <c r="A30" s="35">
        <v>1242</v>
      </c>
      <c r="B30" s="31" t="s">
        <v>241</v>
      </c>
      <c r="C30" s="36">
        <v>53000</v>
      </c>
    </row>
    <row r="31" spans="1:5" x14ac:dyDescent="0.2">
      <c r="A31" s="35">
        <v>1243</v>
      </c>
      <c r="B31" s="31" t="s">
        <v>242</v>
      </c>
      <c r="C31" s="36">
        <v>0</v>
      </c>
    </row>
    <row r="32" spans="1:5" x14ac:dyDescent="0.2">
      <c r="A32" s="35">
        <v>1244</v>
      </c>
      <c r="B32" s="31" t="s">
        <v>243</v>
      </c>
      <c r="C32" s="36">
        <v>298499.49</v>
      </c>
    </row>
    <row r="33" spans="1:5" x14ac:dyDescent="0.2">
      <c r="A33" s="35">
        <v>1245</v>
      </c>
      <c r="B33" s="31" t="s">
        <v>244</v>
      </c>
      <c r="C33" s="36">
        <v>14500</v>
      </c>
    </row>
    <row r="34" spans="1:5" x14ac:dyDescent="0.2">
      <c r="A34" s="35">
        <v>1246</v>
      </c>
      <c r="B34" s="31" t="s">
        <v>245</v>
      </c>
      <c r="C34" s="36">
        <v>3612182.42</v>
      </c>
    </row>
    <row r="35" spans="1: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15580</v>
      </c>
    </row>
    <row r="37" spans="1:5" x14ac:dyDescent="0.2">
      <c r="A37" s="35">
        <v>1250</v>
      </c>
      <c r="B37" s="31" t="s">
        <v>249</v>
      </c>
      <c r="C37" s="36">
        <f>SUM(C38:C42)</f>
        <v>5290</v>
      </c>
    </row>
    <row r="38" spans="1:5" x14ac:dyDescent="0.2">
      <c r="A38" s="35">
        <v>1251</v>
      </c>
      <c r="B38" s="31" t="s">
        <v>250</v>
      </c>
      <c r="C38" s="36">
        <v>5290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0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423990.96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423990.96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423461.96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529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2019-02-13T21:19:08Z</cp:lastPrinted>
  <dcterms:created xsi:type="dcterms:W3CDTF">2012-12-11T20:36:24Z</dcterms:created>
  <dcterms:modified xsi:type="dcterms:W3CDTF">2021-01-13T19:41:00Z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