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archivo\2021\2do trimestre\"/>
    </mc:Choice>
  </mc:AlternateContent>
  <xr:revisionPtr revIDLastSave="0" documentId="8_{36BD5920-F769-4439-8B87-6C79EAF6E30F}" xr6:coauthVersionLast="47" xr6:coauthVersionMax="47" xr10:uidLastSave="{00000000-0000-0000-0000-000000000000}"/>
  <bookViews>
    <workbookView xWindow="4725" yWindow="1740" windowWidth="22065" windowHeight="1386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<sst xmlns="http://schemas.openxmlformats.org/spreadsheetml/2006/main" count="896" uniqueCount="632">
  <si>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</si>
  <si>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</si>
  <si>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</si>
  <si>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</si>
  <si>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</si>
  <si>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</si>
  <si>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</si>
  <si>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</si>
  <si>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</si>
  <si>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</si>
  <si>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</si>
  <si>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</si>
  <si>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</si>
  <si>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</si>
  <si>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</si>
  <si>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</si>
  <si>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</si>
  <si>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</si>
  <si>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</si>
  <si>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</si>
  <si>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</si>
  <si>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</si>
  <si>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</si>
  <si>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</si>
  <si>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</si>
  <si>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</si>
  <si>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</si>
  <si>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</si>
  <si>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</si>
  <si>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</si>
  <si>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</si>
  <si>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</si>
  <si>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</si>
  <si>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</si>
  <si>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</si>
  <si>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</si>
  <si>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</si>
  <si>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</si>
  <si>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</si>
  <si>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</si>
  <si>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</si>
  <si>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</si>
  <si>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</si>
  <si>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</si>
  <si>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</si>
  <si>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</si>
  <si>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</si>
  <si>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</si>
  <si>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</si>
  <si>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</si>
  <si>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</si>
  <si>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</si>
  <si>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</si>
  <si>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</si>
  <si>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</si>
  <si>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</si>
  <si>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</si>
  <si>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</si>
  <si>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</si>
  <si>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</si>
  <si>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</si>
  <si>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</si>
  <si>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</si>
  <si>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</si>
  <si>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</si>
  <si>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</si>
  <si>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</si>
  <si>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</si>
  <si>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</si>
  <si>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</si>
  <si>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</si>
  <si>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</si>
  <si>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</si>
  <si>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</si>
  <si>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</si>
  <si>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</si>
  <si>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</si>
  <si>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</si>
  <si>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</si>
  <si>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</si>
  <si>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</si>
  <si>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</si>
  <si>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</si>
  <si>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</si>
  <si>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</si>
  <si>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</si>
  <si>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</si>
  <si>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</si>
  <si>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</si>
  <si>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</si>
  <si>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</si>
  <si>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</si>
  <si>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</si>
  <si>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</si>
  <si>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</si>
  <si>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</si>
  <si>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</si>
  <si>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</si>
  <si>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</si>
  <si>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</si>
  <si>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</si>
  <si>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</si>
  <si>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</si>
  <si>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</si>
  <si>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</si>
  <si>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</si>
  <si>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</si>
  <si>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</si>
  <si>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</si>
  <si>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</si>
  <si>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</si>
  <si>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</si>
  <si>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</si>
  <si>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</si>
  <si>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</si>
  <si>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</si>
  <si>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</si>
  <si>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</si>
  <si>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</si>
  <si>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</si>
  <si>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</si>
  <si>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</si>
  <si>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</si>
  <si>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</si>
  <si>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</si>
  <si>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</si>
  <si>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</si>
  <si>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</si>
  <si>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</si>
  <si>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</si>
  <si>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</si>
  <si>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</si>
  <si>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</si>
  <si>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</si>
  <si>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</si>
  <si>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</si>
  <si>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</si>
  <si>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</si>
  <si>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</si>
  <si>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</si>
  <si>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</si>
  <si>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</si>
  <si>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</si>
  <si>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</si>
  <si>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</si>
  <si>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</si>
  <si>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</si>
  <si>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</si>
  <si>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</si>
  <si>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</si>
  <si>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</si>
  <si>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</si>
  <si>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</si>
  <si>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</si>
  <si>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</si>
  <si>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</si>
  <si>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</si>
  <si>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</si>
  <si>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</si>
  <si>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</si>
  <si>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</si>
  <si>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</si>
  <si>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</si>
  <si>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</si>
  <si>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</si>
  <si>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</si>
  <si>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</si>
  <si>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</si>
  <si>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</si>
  <si>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</si>
  <si>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</si>
  <si>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</si>
  <si>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</si>
  <si>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</si>
  <si>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</si>
  <si>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</si>
  <si>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</si>
  <si>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</si>
  <si>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</si>
  <si>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</si>
  <si>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</si>
  <si>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</si>
  <si>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</si>
  <si>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</si>
  <si>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</si>
  <si>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</si>
  <si>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</si>
  <si>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</si>
  <si>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</si>
  <si>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</si>
  <si>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</si>
  <si>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</si>
  <si>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</si>
  <si>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</si>
  <si>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</si>
  <si>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</si>
  <si>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</si>
  <si>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</si>
  <si>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</si>
  <si>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</si>
  <si>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</si>
  <si>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</si>
  <si>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</si>
  <si>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</si>
  <si>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</si>
  <si>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</si>
  <si>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</si>
  <si>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</si>
  <si>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</si>
  <si>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</si>
  <si>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</si>
  <si>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</si>
  <si>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</si>
  <si>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</si>
  <si>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</si>
  <si>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</si>
  <si>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</si>
  <si>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</si>
  <si>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</si>
  <si>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</si>
  <si>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</si>
  <si>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</si>
  <si>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</si>
  <si>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</si>
  <si>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</si>
  <si>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</si>
  <si>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</si>
  <si>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</si>
  <si>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</si>
  <si>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</si>
  <si>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</si>
  <si>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</si>
  <si>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</si>
  <si>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</si>
  <si>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</si>
  <si>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</si>
  <si>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</si>
  <si>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</si>
  <si>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</si>
  <si>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</si>
  <si>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</si>
  <si>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</si>
  <si>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</si>
  <si>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</si>
  <si>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</si>
  <si>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</si>
  <si>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</si>
  <si>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</si>
  <si>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</si>
  <si>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</si>
  <si>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</si>
  <si>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</si>
  <si>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</si>
  <si>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</si>
  <si>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</si>
  <si>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</si>
  <si>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</si>
  <si>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</si>
  <si>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</si>
  <si>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</si>
  <si>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</si>
  <si>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</si>
  <si>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</si>
  <si>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</si>
  <si>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</si>
  <si>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</si>
  <si>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</si>
  <si>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</si>
  <si>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</si>
  <si>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</si>
  <si>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</si>
  <si>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</si>
  <si>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</si>
  <si>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</si>
  <si>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</si>
  <si>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</si>
  <si>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</si>
  <si>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</si>
  <si>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</si>
  <si>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</si>
  <si>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</si>
  <si>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</si>
  <si>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</si>
  <si>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</si>
  <si>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</si>
  <si>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</si>
  <si>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</si>
  <si>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</si>
  <si>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</si>
  <si>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</si>
  <si>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</si>
  <si>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</si>
  <si>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</si>
  <si>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</si>
  <si>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</si>
  <si>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</si>
  <si>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</si>
  <si>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</si>
  <si>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</si>
  <si>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</si>
  <si>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</si>
  <si>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</si>
  <si>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</si>
  <si>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</si>
  <si>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</si>
  <si>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</si>
  <si>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</si>
  <si>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</si>
  <si>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</si>
  <si>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</si>
  <si>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</si>
  <si>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</si>
  <si>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</si>
  <si>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</si>
  <si>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</si>
  <si>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</si>
  <si>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</si>
  <si>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</si>
  <si>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</si>
  <si>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</si>
  <si>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</si>
  <si>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</si>
  <si>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</si>
  <si>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</si>
  <si>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</si>
  <si>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</si>
  <si>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</si>
  <si>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</si>
  <si>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</si>
  <si>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</si>
  <si>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</si>
  <si>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</si>
  <si>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</si>
  <si>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</si>
  <si>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</si>
  <si>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</si>
  <si>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</si>
  <si>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</si>
  <si>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</si>
  <si>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</si>
  <si>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</si>
  <si>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</si>
  <si>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</si>
  <si>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</si>
  <si>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</si>
  <si>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</si>
  <si>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</si>
  <si>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</si>
  <si>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</si>
  <si>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</si>
  <si>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</si>
  <si>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</si>
  <si>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</si>
  <si>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</si>
  <si>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</si>
  <si>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</si>
  <si>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</si>
  <si>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</si>
  <si>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</si>
  <si>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</si>
  <si>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</si>
  <si>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</si>
  <si>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</si>
  <si>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</si>
  <si>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</si>
  <si>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</si>
  <si>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</si>
  <si>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</si>
  <si>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</si>
  <si>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</si>
  <si>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</si>
  <si>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</si>
  <si>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</si>
  <si>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</si>
  <si>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</si>
  <si>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</si>
  <si>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</si>
  <si>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</si>
  <si>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</si>
  <si>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</si>
  <si>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</si>
  <si>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</si>
  <si>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</si>
  <si>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</si>
  <si>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</si>
  <si>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</si>
  <si>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</si>
  <si>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</si>
  <si>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</si>
  <si>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</si>
  <si>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</si>
  <si>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</si>
  <si>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</si>
  <si>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</si>
  <si>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</si>
  <si>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</si>
  <si>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</si>
  <si>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</si>
  <si>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</si>
  <si>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</si>
  <si>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</si>
  <si>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</si>
  <si>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</si>
  <si>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</si>
  <si>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</si>
  <si>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</si>
  <si>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</si>
  <si>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</si>
  <si>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</si>
  <si>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</si>
  <si>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</si>
  <si>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</si>
  <si>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</si>
  <si>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</si>
  <si>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</si>
  <si>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</si>
  <si>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</si>
  <si>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</si>
  <si>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</si>
  <si>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</si>
  <si>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</si>
  <si>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</si>
  <si>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</si>
  <si>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</si>
  <si>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</si>
  <si>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</si>
  <si>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</si>
  <si>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</si>
  <si>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</si>
  <si>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</si>
  <si>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</si>
  <si>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</si>
  <si>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</si>
  <si>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</si>
  <si>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</si>
  <si>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</si>
  <si>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</si>
  <si>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</si>
  <si>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</si>
  <si>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</si>
  <si>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</si>
  <si>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</si>
  <si>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</si>
  <si>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</si>
  <si>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</si>
  <si>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</si>
  <si>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</si>
  <si>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</si>
  <si>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</si>
  <si>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</si>
  <si>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</si>
  <si>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</si>
  <si>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</si>
  <si>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</si>
  <si>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</si>
  <si>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</si>
  <si>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</si>
  <si>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</si>
  <si>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</si>
  <si>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</si>
  <si>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</si>
  <si>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</si>
  <si>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</si>
  <si>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</si>
  <si>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</si>
  <si>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</si>
  <si>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</si>
  <si>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</si>
  <si>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</si>
  <si>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</si>
  <si>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</si>
  <si>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</si>
  <si>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</si>
  <si>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</si>
  <si>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</si>
  <si>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</si>
  <si>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</si>
  <si>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</si>
  <si>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</si>
  <si>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</si>
  <si>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</si>
  <si>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</si>
  <si>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</si>
  <si>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</si>
  <si>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</si>
  <si>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</si>
  <si>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</si>
  <si>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</si>
  <si>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</si>
  <si>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</si>
  <si>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</si>
  <si>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</si>
  <si>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</si>
  <si>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</si>
  <si>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</si>
  <si>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</si>
  <si>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</si>
  <si>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</si>
  <si>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</si>
  <si>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</si>
  <si>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</si>
  <si>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</si>
  <si>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</si>
  <si>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</si>
  <si>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</si>
  <si>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</si>
  <si>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</si>
  <si>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</si>
  <si>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</si>
  <si>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</si>
  <si>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</si>
  <si>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</si>
  <si>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</si>
  <si>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</si>
  <si>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</si>
  <si>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</si>
  <si>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</si>
  <si>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</si>
  <si>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</si>
  <si>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</si>
  <si>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</si>
  <si>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</si>
  <si>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</si>
  <si>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</si>
  <si>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</si>
  <si>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</si>
  <si>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</si>
  <si>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</si>
  <si>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</si>
  <si>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</si>
  <si>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</si>
  <si>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</si>
  <si>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</si>
  <si>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</si>
  <si>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</si>
  <si>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</si>
  <si>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</si>
  <si>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</si>
  <si>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</si>
  <si>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</si>
  <si>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</si>
  <si>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</si>
  <si>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</si>
  <si>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</si>
  <si>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</si>
  <si>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</si>
  <si>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</si>
  <si>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</si>
  <si>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</si>
  <si>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</si>
  <si>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</si>
  <si>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</si>
  <si>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</si>
  <si>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</si>
  <si>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</si>
  <si>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</si>
  <si>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</si>
  <si>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</si>
  <si>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</si>
  <si>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</si>
  <si>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</si>
  <si>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</si>
  <si>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</si>
  <si>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</si>
  <si>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</si>
  <si>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</si>
  <si>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</si>
  <si>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</si>
  <si>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</si>
  <si>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</si>
  <si>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</si>
  <si>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</si>
  <si>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</si>
  <si>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</si>
  <si>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</si>
  <si>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</si>
  <si>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</si>
  <si>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</si>
  <si>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</si>
  <si>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</si>
  <si>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</si>
  <si>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</si>
  <si>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</si>
  <si>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</si>
  <si>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</si>
  <si>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</si>
  <si>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</si>
  <si>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</si>
  <si>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</si>
  <si>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</si>
  <si>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</si>
  <si>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</si>
  <si>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</si>
  <si>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</si>
  <si>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</si>
  <si>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</si>
  <si>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</si>
  <si>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</si>
  <si>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</si>
  <si>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</si>
  <si>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</si>
  <si>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</si>
  <si>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</si>
  <si>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</si>
  <si>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</si>
  <si>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</si>
  <si>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</si>
  <si>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</si>
  <si>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</si>
  <si>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</si>
  <si>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</si>
  <si>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</si>
  <si>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</si>
  <si>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</si>
  <si>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</si>
  <si>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</si>
  <si>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</si>
  <si>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</si>
  <si>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</si>
  <si>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</si>
  <si>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</si>
  <si>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</si>
  <si>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</si>
  <si>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</si>
  <si>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</si>
  <si>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</si>
  <si>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PATRONATO DE LA FERIA REGIONAL  PUERTA DE ORO DEL BAJÍO</t>
  </si>
  <si>
    <t>CORRESPONDIENTE DEL 1 DE ENERO AL 30 DE JUNIO DEL 2021</t>
  </si>
  <si>
    <t>“Bajo protesta de decir verdad declaramos que los Estados Financieros y sus notas, son razonablemente correctos y son responsabilidad del emisor”.</t>
  </si>
  <si>
    <t>ATENTAMENTE</t>
  </si>
  <si>
    <t>CP. FERNANDO DOMINGUEZ LOMELIN</t>
  </si>
  <si>
    <t>ENCARGADO DE DESPACHO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</si>
</sst>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  <numFmt numFmtId="169" formatCode="_-[$€-2]* #,##0.00_-;\-[$€-2]* #,##0.00_-;_-[$€-2]* &quot;-&quot;??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169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167" fontId="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17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0" xfId="3" applyFont="1" applyBorder="1" applyAlignment="1" applyProtection="1">
      <alignment horizontal="center" vertical="top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3" fillId="0" borderId="0" xfId="3" applyFont="1" applyFill="1" applyBorder="1" applyAlignment="1" applyProtection="1">
      <alignment horizontal="left" vertical="center"/>
      <protection locked="0"/>
    </xf>
    <xf numFmtId="0" fontId="8" fillId="0" borderId="0" xfId="16"/>
    <xf numFmtId="0" fontId="3" fillId="0" borderId="0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 wrapText="1"/>
      <protection locked="0"/>
    </xf>
    <xf numFmtId="4" fontId="3" fillId="0" borderId="0" xfId="3" applyNumberFormat="1" applyFont="1" applyFill="1" applyBorder="1" applyAlignment="1" applyProtection="1">
      <alignment vertical="top" wrapText="1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2" fillId="0" borderId="0" xfId="3" applyFont="1" applyBorder="1" applyAlignment="1" applyProtection="1">
      <alignment vertical="top"/>
      <protection locked="0"/>
    </xf>
    <xf numFmtId="0" fontId="2" fillId="0" borderId="0" xfId="3" applyFont="1" applyBorder="1" applyAlignment="1" applyProtection="1">
      <alignment vertical="top" wrapText="1"/>
      <protection locked="0"/>
    </xf>
  </cellXfs>
  <cellStyles count="46">
    <cellStyle name="Euro" xfId="17" xr:uid="{A67DF98A-A3A1-48F4-89B8-421A91A6EEFB}"/>
    <cellStyle name="Hipervínculo" xfId="11" builtinId="8"/>
    <cellStyle name="Millares 2" xfId="1" xr:uid="{00000000-0005-0000-0000-000001000000}"/>
    <cellStyle name="Millares 2 2" xfId="15" xr:uid="{00000000-0005-0000-0000-000002000000}"/>
    <cellStyle name="Millares 2 2 2" xfId="39" xr:uid="{C9E28E2C-42C8-44A3-9C50-3400971EEFCD}"/>
    <cellStyle name="Millares 2 2 3" xfId="30" xr:uid="{328BB81E-79BA-4FFD-BA15-F20434F28B19}"/>
    <cellStyle name="Millares 2 2 4" xfId="19" xr:uid="{BE8E3D1C-F6DC-4F4B-AE08-18CFACFD4C45}"/>
    <cellStyle name="Millares 2 3" xfId="20" xr:uid="{EAEFB964-0F1E-4AD6-9D4D-F516DC7BD30F}"/>
    <cellStyle name="Millares 2 3 2" xfId="40" xr:uid="{81516F30-5F48-4F43-9308-96E67209C85E}"/>
    <cellStyle name="Millares 2 3 3" xfId="31" xr:uid="{6CC5629D-594A-4700-B606-EBEBBA77AF00}"/>
    <cellStyle name="Millares 2 4" xfId="38" xr:uid="{DE0BE64F-5E0C-4CE6-812A-E5B78596EF84}"/>
    <cellStyle name="Millares 2 5" xfId="29" xr:uid="{546D312D-E01F-44BC-8DD6-DCE9EDCBBE97}"/>
    <cellStyle name="Millares 2 6" xfId="18" xr:uid="{06D54713-E94E-42F4-96A9-D6B52DD2BE50}"/>
    <cellStyle name="Millares 3" xfId="21" xr:uid="{DAF4D343-FBF3-44B8-8011-10C8D4E2FB79}"/>
    <cellStyle name="Millares 3 2" xfId="41" xr:uid="{E609EF8C-62DC-4A1A-A294-89544A7BD86E}"/>
    <cellStyle name="Millares 3 3" xfId="32" xr:uid="{EA04A8F0-1A3E-4867-A573-DBF5B160E82E}"/>
    <cellStyle name="Moneda 2" xfId="22" xr:uid="{9D057C6B-853E-46CE-A356-378E642C1E4E}"/>
    <cellStyle name="Moneda 2 2" xfId="42" xr:uid="{1FEB56EE-4AC9-4FB0-A0A5-85A00B3A674A}"/>
    <cellStyle name="Moneda 2 3" xfId="33" xr:uid="{383556E4-542D-4B73-9570-BB5FC08F9AA1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2 3 2" xfId="43" xr:uid="{0D805AB0-7F4E-45C0-98D3-33C9F01E9ABB}"/>
    <cellStyle name="Normal 2 4" xfId="34" xr:uid="{67436D4F-5094-440A-872D-139DC50825CB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3 3 2" xfId="35" xr:uid="{346502AE-C1B1-4713-9F9A-3D96669AABE1}"/>
    <cellStyle name="Normal 4" xfId="4" xr:uid="{00000000-0005-0000-0000-00000B000000}"/>
    <cellStyle name="Normal 4 2" xfId="24" xr:uid="{AA625ABE-B603-4C4A-BF6C-F2C5FB5F55FF}"/>
    <cellStyle name="Normal 4 3" xfId="23" xr:uid="{E953DFAB-7BB8-461D-82E3-7ED225701D40}"/>
    <cellStyle name="Normal 5" xfId="5" xr:uid="{00000000-0005-0000-0000-00000C000000}"/>
    <cellStyle name="Normal 5 2" xfId="26" xr:uid="{F4B4A835-F21E-40C5-A9EA-2E332655C7BC}"/>
    <cellStyle name="Normal 5 3" xfId="25" xr:uid="{CB69C1E2-1692-4518-9E1C-22AF91F763EA}"/>
    <cellStyle name="Normal 56" xfId="6" xr:uid="{00000000-0005-0000-0000-00000D000000}"/>
    <cellStyle name="Normal 6" xfId="27" xr:uid="{A7C3B49C-0EE6-42D3-B7C1-BFBC0431C702}"/>
    <cellStyle name="Normal 6 2" xfId="28" xr:uid="{013269B5-61D7-48EF-8C02-D21D7AAEFC74}"/>
    <cellStyle name="Normal 6 2 2" xfId="45" xr:uid="{A8CADBFF-8B88-4E3A-BC69-CAA4288AAA80}"/>
    <cellStyle name="Normal 6 2 3" xfId="37" xr:uid="{36A2C5CF-361E-4CC8-9178-607406014EBB}"/>
    <cellStyle name="Normal 6 3" xfId="44" xr:uid="{D273DD73-800C-4215-87EF-E463166F0FD5}"/>
    <cellStyle name="Normal 6 4" xfId="36" xr:uid="{A2A090A2-2B4F-4B46-8C11-49CBDFD71CA5}"/>
    <cellStyle name="Normal 7" xfId="16" xr:uid="{DA063EBB-AB8A-4E30-AAFF-17777A4E20DD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D25" sqref="D2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626</v>
      </c>
      <c r="B1" s="139"/>
      <c r="C1" s="19"/>
      <c r="D1" s="16" t="s">
        <v>614</v>
      </c>
      <c r="E1" s="17">
        <v>2021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627</v>
      </c>
      <c r="B3" s="141"/>
      <c r="C3" s="19"/>
      <c r="D3" s="16" t="s">
        <v>616</v>
      </c>
      <c r="E3" s="17">
        <v>2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A5" sqref="A5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626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627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1582579.99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1582579.99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626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627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1092627.6100000001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9848.4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0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9848.4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1082779.2100000002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8"/>
  <sheetViews>
    <sheetView tabSelected="1" topLeftCell="A28" workbookViewId="0">
      <selection activeCell="A49" sqref="A49:G58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626</v>
      </c>
      <c r="B1" s="160"/>
      <c r="C1" s="160"/>
      <c r="D1" s="160"/>
      <c r="E1" s="160"/>
      <c r="F1" s="160"/>
      <c r="G1" s="29" t="s">
        <v>614</v>
      </c>
      <c r="H1" s="30">
        <v>2021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627</v>
      </c>
      <c r="B3" s="162"/>
      <c r="C3" s="162"/>
      <c r="D3" s="162"/>
      <c r="E3" s="162"/>
      <c r="F3" s="162"/>
      <c r="G3" s="16" t="s">
        <v>620</v>
      </c>
      <c r="H3" s="30">
        <v>2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9" spans="1:7" x14ac:dyDescent="0.2">
      <c r="A49" s="167" t="s">
        <v>628</v>
      </c>
      <c r="B49" s="167"/>
      <c r="C49" s="167"/>
      <c r="D49" s="167"/>
      <c r="E49" s="167"/>
      <c r="F49" s="167"/>
      <c r="G49" s="167"/>
    </row>
    <row r="50" spans="1:7" x14ac:dyDescent="0.2">
      <c r="A50" s="169"/>
      <c r="B50" s="170"/>
      <c r="C50" s="171"/>
      <c r="D50" s="171"/>
      <c r="E50" s="168"/>
      <c r="F50" s="168"/>
      <c r="G50" s="168"/>
    </row>
    <row r="51" spans="1:7" x14ac:dyDescent="0.2">
      <c r="A51" s="169"/>
      <c r="B51" s="170"/>
      <c r="C51" s="171"/>
      <c r="D51" s="171"/>
      <c r="E51" s="168"/>
      <c r="F51" s="168"/>
      <c r="G51" s="168"/>
    </row>
    <row r="52" spans="1:7" x14ac:dyDescent="0.2">
      <c r="A52" s="169"/>
      <c r="B52" s="170"/>
      <c r="C52" s="171"/>
      <c r="D52" s="171"/>
      <c r="E52" s="168"/>
      <c r="F52" s="168"/>
      <c r="G52" s="168"/>
    </row>
    <row r="53" spans="1:7" x14ac:dyDescent="0.2">
      <c r="A53" s="166" t="s">
        <v>629</v>
      </c>
      <c r="B53" s="166"/>
      <c r="C53" s="166"/>
      <c r="D53" s="166"/>
      <c r="E53" s="166"/>
      <c r="F53" s="166"/>
      <c r="G53" s="166"/>
    </row>
    <row r="54" spans="1:7" x14ac:dyDescent="0.2">
      <c r="A54" s="169"/>
      <c r="B54" s="172"/>
      <c r="C54" s="172"/>
      <c r="D54" s="172"/>
      <c r="E54" s="168"/>
      <c r="F54" s="168"/>
      <c r="G54" s="168"/>
    </row>
    <row r="55" spans="1:7" x14ac:dyDescent="0.2">
      <c r="A55" s="169"/>
      <c r="B55" s="172"/>
      <c r="C55" s="172"/>
      <c r="D55" s="172"/>
      <c r="E55" s="168"/>
      <c r="F55" s="168"/>
      <c r="G55" s="168"/>
    </row>
    <row r="56" spans="1:7" x14ac:dyDescent="0.2">
      <c r="A56" s="169"/>
      <c r="B56" s="173"/>
      <c r="C56" s="174"/>
      <c r="D56" s="174"/>
      <c r="E56" s="168"/>
      <c r="F56" s="168"/>
      <c r="G56" s="168"/>
    </row>
    <row r="57" spans="1:7" x14ac:dyDescent="0.2">
      <c r="A57" s="166" t="s">
        <v>630</v>
      </c>
      <c r="B57" s="166"/>
      <c r="C57" s="166"/>
      <c r="D57" s="166"/>
      <c r="E57" s="166"/>
      <c r="F57" s="166"/>
      <c r="G57" s="166"/>
    </row>
    <row r="58" spans="1:7" x14ac:dyDescent="0.2">
      <c r="A58" s="165" t="s">
        <v>631</v>
      </c>
      <c r="B58" s="165"/>
      <c r="C58" s="165"/>
      <c r="D58" s="165"/>
      <c r="E58" s="165"/>
      <c r="F58" s="165"/>
      <c r="G58" s="165"/>
    </row>
  </sheetData>
  <sheetProtection formatCells="0" formatColumns="0" formatRows="0" insertColumns="0" insertRows="0" insertHyperlinks="0" deleteColumns="0" deleteRows="0" sort="0" autoFilter="0" pivotTables="0"/>
  <mergeCells count="7">
    <mergeCell ref="A57:G57"/>
    <mergeCell ref="A58:G58"/>
    <mergeCell ref="A1:F1"/>
    <mergeCell ref="A2:F2"/>
    <mergeCell ref="A3:F3"/>
    <mergeCell ref="A49:G49"/>
    <mergeCell ref="A53:G5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topLeftCell="A39" zoomScale="106" zoomScaleNormal="106" workbookViewId="0">
      <selection activeCell="G42" sqref="G42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626</v>
      </c>
      <c r="B1" s="143"/>
      <c r="C1" s="143"/>
      <c r="D1" s="143"/>
      <c r="E1" s="143"/>
      <c r="F1" s="143"/>
      <c r="G1" s="16" t="s">
        <v>614</v>
      </c>
      <c r="H1" s="27">
        <v>2021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627</v>
      </c>
      <c r="B3" s="143"/>
      <c r="C3" s="143"/>
      <c r="D3" s="143"/>
      <c r="E3" s="143"/>
      <c r="F3" s="143"/>
      <c r="G3" s="16" t="s">
        <v>620</v>
      </c>
      <c r="H3" s="27">
        <v>2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5321.77</v>
      </c>
      <c r="D20" s="26">
        <v>5321.77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3000</v>
      </c>
      <c r="D21" s="26">
        <v>3000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16712651.960000001</v>
      </c>
      <c r="D23" s="26">
        <v>16712651.960000001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2795</v>
      </c>
      <c r="D24" s="26">
        <v>2795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121458.63</v>
      </c>
      <c r="D25" s="26">
        <v>121458.63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1180566.46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1180566.46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4150384.0599999996</v>
      </c>
      <c r="D62" s="26">
        <f t="shared" ref="D62:E62" si="0">SUM(D63:D70)</f>
        <v>0</v>
      </c>
      <c r="E62" s="26">
        <f t="shared" si="0"/>
        <v>-1891226.9</v>
      </c>
    </row>
    <row r="63" spans="1:9" x14ac:dyDescent="0.2">
      <c r="A63" s="24">
        <v>1241</v>
      </c>
      <c r="B63" s="22" t="s">
        <v>240</v>
      </c>
      <c r="C63" s="26">
        <v>146773.75</v>
      </c>
      <c r="D63" s="26">
        <v>0</v>
      </c>
      <c r="E63" s="26">
        <v>-87797.37</v>
      </c>
    </row>
    <row r="64" spans="1:9" x14ac:dyDescent="0.2">
      <c r="A64" s="24">
        <v>1242</v>
      </c>
      <c r="B64" s="22" t="s">
        <v>241</v>
      </c>
      <c r="C64" s="26">
        <v>53000</v>
      </c>
      <c r="D64" s="26">
        <v>0</v>
      </c>
      <c r="E64" s="26">
        <v>-21200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298499.49</v>
      </c>
      <c r="D66" s="26">
        <v>0</v>
      </c>
      <c r="E66" s="26">
        <v>-298499.49</v>
      </c>
    </row>
    <row r="67" spans="1:9" x14ac:dyDescent="0.2">
      <c r="A67" s="24">
        <v>1245</v>
      </c>
      <c r="B67" s="22" t="s">
        <v>244</v>
      </c>
      <c r="C67" s="26">
        <v>14500</v>
      </c>
      <c r="D67" s="26">
        <v>0</v>
      </c>
      <c r="E67" s="26">
        <v>-5800</v>
      </c>
    </row>
    <row r="68" spans="1:9" x14ac:dyDescent="0.2">
      <c r="A68" s="24">
        <v>1246</v>
      </c>
      <c r="B68" s="22" t="s">
        <v>245</v>
      </c>
      <c r="C68" s="26">
        <v>3622030.82</v>
      </c>
      <c r="D68" s="26">
        <v>0</v>
      </c>
      <c r="E68" s="26">
        <v>-1477930.04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15580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5290</v>
      </c>
      <c r="D74" s="26">
        <f>SUM(D75:D79)</f>
        <v>0</v>
      </c>
      <c r="E74" s="26">
        <f>SUM(E75:E79)</f>
        <v>3703</v>
      </c>
    </row>
    <row r="75" spans="1:9" x14ac:dyDescent="0.2">
      <c r="A75" s="24">
        <v>1251</v>
      </c>
      <c r="B75" s="22" t="s">
        <v>250</v>
      </c>
      <c r="C75" s="26">
        <v>5290</v>
      </c>
      <c r="D75" s="26">
        <v>0</v>
      </c>
      <c r="E75" s="26">
        <v>3703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1213293.2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1213293.2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10275178.529999999</v>
      </c>
      <c r="D110" s="26">
        <f>SUM(D111:D119)</f>
        <v>10275178.529999999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50471.6</v>
      </c>
      <c r="D111" s="26">
        <f>C111</f>
        <v>50471.6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2075723.21</v>
      </c>
      <c r="D112" s="26">
        <f t="shared" ref="D112:D119" si="1">C112</f>
        <v>2075723.21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150939.07</v>
      </c>
      <c r="D113" s="26">
        <f t="shared" si="1"/>
        <v>150939.07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120392.3</v>
      </c>
      <c r="D117" s="26">
        <f t="shared" si="1"/>
        <v>120392.3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7877652.3499999996</v>
      </c>
      <c r="D119" s="26">
        <f t="shared" si="1"/>
        <v>7877652.3499999996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626</v>
      </c>
      <c r="B1" s="140"/>
      <c r="C1" s="140"/>
      <c r="D1" s="16" t="s">
        <v>614</v>
      </c>
      <c r="E1" s="27">
        <v>2021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627</v>
      </c>
      <c r="B3" s="140"/>
      <c r="C3" s="140"/>
      <c r="D3" s="16" t="s">
        <v>620</v>
      </c>
      <c r="E3" s="27">
        <v>2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10099.99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412.39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412.39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9687.6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9687.6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1572480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1572480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1572480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1082779.21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1082779.21</v>
      </c>
      <c r="D100" s="59">
        <f>C100/$C$99</f>
        <v>1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579210.93999999994</v>
      </c>
      <c r="D101" s="59">
        <f t="shared" ref="D101:D164" si="0">C101/$C$99</f>
        <v>0.53492986811226262</v>
      </c>
      <c r="E101" s="58"/>
    </row>
    <row r="102" spans="1:5" x14ac:dyDescent="0.2">
      <c r="A102" s="56">
        <v>5111</v>
      </c>
      <c r="B102" s="53" t="s">
        <v>364</v>
      </c>
      <c r="C102" s="57">
        <v>269078.87</v>
      </c>
      <c r="D102" s="59">
        <f t="shared" si="0"/>
        <v>0.24850760664309393</v>
      </c>
      <c r="E102" s="58"/>
    </row>
    <row r="103" spans="1:5" x14ac:dyDescent="0.2">
      <c r="A103" s="56">
        <v>5112</v>
      </c>
      <c r="B103" s="53" t="s">
        <v>365</v>
      </c>
      <c r="C103" s="57">
        <v>196636.38</v>
      </c>
      <c r="D103" s="59">
        <f t="shared" si="0"/>
        <v>0.18160339447226737</v>
      </c>
      <c r="E103" s="58"/>
    </row>
    <row r="104" spans="1:5" x14ac:dyDescent="0.2">
      <c r="A104" s="56">
        <v>5113</v>
      </c>
      <c r="B104" s="53" t="s">
        <v>366</v>
      </c>
      <c r="C104" s="57">
        <v>7015.69</v>
      </c>
      <c r="D104" s="59">
        <f t="shared" si="0"/>
        <v>6.4793357087083335E-3</v>
      </c>
      <c r="E104" s="58"/>
    </row>
    <row r="105" spans="1:5" x14ac:dyDescent="0.2">
      <c r="A105" s="56">
        <v>5114</v>
      </c>
      <c r="B105" s="53" t="s">
        <v>367</v>
      </c>
      <c r="C105" s="57">
        <v>106480</v>
      </c>
      <c r="D105" s="59">
        <f t="shared" si="0"/>
        <v>9.8339531288193102E-2</v>
      </c>
      <c r="E105" s="58"/>
    </row>
    <row r="106" spans="1:5" x14ac:dyDescent="0.2">
      <c r="A106" s="56">
        <v>5115</v>
      </c>
      <c r="B106" s="53" t="s">
        <v>368</v>
      </c>
      <c r="C106" s="57">
        <v>0</v>
      </c>
      <c r="D106" s="59">
        <f t="shared" si="0"/>
        <v>0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60598.77</v>
      </c>
      <c r="D108" s="59">
        <f t="shared" si="0"/>
        <v>5.5965952652526456E-2</v>
      </c>
      <c r="E108" s="58"/>
    </row>
    <row r="109" spans="1:5" x14ac:dyDescent="0.2">
      <c r="A109" s="56">
        <v>5121</v>
      </c>
      <c r="B109" s="53" t="s">
        <v>371</v>
      </c>
      <c r="C109" s="57">
        <v>20917.669999999998</v>
      </c>
      <c r="D109" s="59">
        <f t="shared" si="0"/>
        <v>1.9318499844488149E-2</v>
      </c>
      <c r="E109" s="58"/>
    </row>
    <row r="110" spans="1:5" x14ac:dyDescent="0.2">
      <c r="A110" s="56">
        <v>5122</v>
      </c>
      <c r="B110" s="53" t="s">
        <v>372</v>
      </c>
      <c r="C110" s="57">
        <v>4274.6000000000004</v>
      </c>
      <c r="D110" s="59">
        <f t="shared" si="0"/>
        <v>3.9478039110115541E-3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0</v>
      </c>
      <c r="D112" s="59">
        <f t="shared" si="0"/>
        <v>0</v>
      </c>
      <c r="E112" s="58"/>
    </row>
    <row r="113" spans="1:5" x14ac:dyDescent="0.2">
      <c r="A113" s="56">
        <v>5125</v>
      </c>
      <c r="B113" s="53" t="s">
        <v>375</v>
      </c>
      <c r="C113" s="57">
        <v>0</v>
      </c>
      <c r="D113" s="59">
        <f t="shared" si="0"/>
        <v>0</v>
      </c>
      <c r="E113" s="58"/>
    </row>
    <row r="114" spans="1:5" x14ac:dyDescent="0.2">
      <c r="A114" s="56">
        <v>5126</v>
      </c>
      <c r="B114" s="53" t="s">
        <v>376</v>
      </c>
      <c r="C114" s="57">
        <v>19365</v>
      </c>
      <c r="D114" s="59">
        <f t="shared" si="0"/>
        <v>1.788453252625713E-2</v>
      </c>
      <c r="E114" s="58"/>
    </row>
    <row r="115" spans="1:5" x14ac:dyDescent="0.2">
      <c r="A115" s="56">
        <v>5127</v>
      </c>
      <c r="B115" s="53" t="s">
        <v>377</v>
      </c>
      <c r="C115" s="57">
        <v>5091.5</v>
      </c>
      <c r="D115" s="59">
        <f t="shared" si="0"/>
        <v>4.7022513481765138E-3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10950</v>
      </c>
      <c r="D117" s="59">
        <f t="shared" si="0"/>
        <v>1.011286502259311E-2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442969.50000000006</v>
      </c>
      <c r="D118" s="59">
        <f t="shared" si="0"/>
        <v>0.40910417923521092</v>
      </c>
      <c r="E118" s="58"/>
    </row>
    <row r="119" spans="1:5" x14ac:dyDescent="0.2">
      <c r="A119" s="56">
        <v>5131</v>
      </c>
      <c r="B119" s="53" t="s">
        <v>381</v>
      </c>
      <c r="C119" s="57">
        <v>33212</v>
      </c>
      <c r="D119" s="59">
        <f t="shared" si="0"/>
        <v>3.0672919920581038E-2</v>
      </c>
      <c r="E119" s="58"/>
    </row>
    <row r="120" spans="1:5" x14ac:dyDescent="0.2">
      <c r="A120" s="56">
        <v>5132</v>
      </c>
      <c r="B120" s="53" t="s">
        <v>382</v>
      </c>
      <c r="C120" s="57">
        <v>8700</v>
      </c>
      <c r="D120" s="59">
        <f t="shared" si="0"/>
        <v>8.0348790590465818E-3</v>
      </c>
      <c r="E120" s="58"/>
    </row>
    <row r="121" spans="1:5" x14ac:dyDescent="0.2">
      <c r="A121" s="56">
        <v>5133</v>
      </c>
      <c r="B121" s="53" t="s">
        <v>383</v>
      </c>
      <c r="C121" s="57">
        <v>152424</v>
      </c>
      <c r="D121" s="59">
        <f t="shared" si="0"/>
        <v>0.1407710811144961</v>
      </c>
      <c r="E121" s="58"/>
    </row>
    <row r="122" spans="1:5" x14ac:dyDescent="0.2">
      <c r="A122" s="56">
        <v>5134</v>
      </c>
      <c r="B122" s="53" t="s">
        <v>384</v>
      </c>
      <c r="C122" s="57">
        <v>10580.7</v>
      </c>
      <c r="D122" s="59">
        <f t="shared" si="0"/>
        <v>9.771798259776341E-3</v>
      </c>
      <c r="E122" s="58"/>
    </row>
    <row r="123" spans="1:5" x14ac:dyDescent="0.2">
      <c r="A123" s="56">
        <v>5135</v>
      </c>
      <c r="B123" s="53" t="s">
        <v>385</v>
      </c>
      <c r="C123" s="57">
        <v>213672.09</v>
      </c>
      <c r="D123" s="59">
        <f t="shared" si="0"/>
        <v>0.19733671280962256</v>
      </c>
      <c r="E123" s="58"/>
    </row>
    <row r="124" spans="1:5" x14ac:dyDescent="0.2">
      <c r="A124" s="56">
        <v>5136</v>
      </c>
      <c r="B124" s="53" t="s">
        <v>386</v>
      </c>
      <c r="C124" s="57">
        <v>0</v>
      </c>
      <c r="D124" s="59">
        <f t="shared" si="0"/>
        <v>0</v>
      </c>
      <c r="E124" s="58"/>
    </row>
    <row r="125" spans="1:5" x14ac:dyDescent="0.2">
      <c r="A125" s="56">
        <v>5137</v>
      </c>
      <c r="B125" s="53" t="s">
        <v>387</v>
      </c>
      <c r="C125" s="57">
        <v>0</v>
      </c>
      <c r="D125" s="59">
        <f t="shared" si="0"/>
        <v>0</v>
      </c>
      <c r="E125" s="58"/>
    </row>
    <row r="126" spans="1:5" x14ac:dyDescent="0.2">
      <c r="A126" s="56">
        <v>5138</v>
      </c>
      <c r="B126" s="53" t="s">
        <v>388</v>
      </c>
      <c r="C126" s="57">
        <v>9335.32</v>
      </c>
      <c r="D126" s="59">
        <f t="shared" si="0"/>
        <v>8.6216284112067502E-3</v>
      </c>
      <c r="E126" s="58"/>
    </row>
    <row r="127" spans="1:5" x14ac:dyDescent="0.2">
      <c r="A127" s="56">
        <v>5139</v>
      </c>
      <c r="B127" s="53" t="s">
        <v>389</v>
      </c>
      <c r="C127" s="57">
        <v>15045.39</v>
      </c>
      <c r="D127" s="59">
        <f t="shared" si="0"/>
        <v>1.3895159660481476E-2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0</v>
      </c>
      <c r="D128" s="59">
        <f t="shared" si="0"/>
        <v>0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0</v>
      </c>
      <c r="D138" s="59">
        <f t="shared" si="0"/>
        <v>0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626</v>
      </c>
      <c r="B1" s="144"/>
      <c r="C1" s="144"/>
      <c r="D1" s="29" t="s">
        <v>614</v>
      </c>
      <c r="E1" s="30">
        <v>2021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627</v>
      </c>
      <c r="B3" s="144"/>
      <c r="C3" s="144"/>
      <c r="D3" s="16" t="s">
        <v>620</v>
      </c>
      <c r="E3" s="30">
        <v>2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595402.38</v>
      </c>
    </row>
    <row r="9" spans="1:5" x14ac:dyDescent="0.2">
      <c r="A9" s="35">
        <v>3120</v>
      </c>
      <c r="B9" s="31" t="s">
        <v>470</v>
      </c>
      <c r="C9" s="36">
        <v>1061565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499800.78</v>
      </c>
    </row>
    <row r="15" spans="1:5" x14ac:dyDescent="0.2">
      <c r="A15" s="35">
        <v>3220</v>
      </c>
      <c r="B15" s="31" t="s">
        <v>474</v>
      </c>
      <c r="C15" s="36">
        <v>9538628.1500000004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626</v>
      </c>
      <c r="B1" s="144"/>
      <c r="C1" s="144"/>
      <c r="D1" s="29" t="s">
        <v>614</v>
      </c>
      <c r="E1" s="30">
        <v>2021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627</v>
      </c>
      <c r="B3" s="144"/>
      <c r="C3" s="144"/>
      <c r="D3" s="16" t="s">
        <v>620</v>
      </c>
      <c r="E3" s="30">
        <v>2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556613.05000000005</v>
      </c>
      <c r="D10" s="36">
        <v>105053.3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556613.05000000005</v>
      </c>
      <c r="D15" s="36">
        <f>SUM(D8:D14)</f>
        <v>105053.3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1180566.46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1180566.46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4150384.0599999996</v>
      </c>
    </row>
    <row r="29" spans="1:5" x14ac:dyDescent="0.2">
      <c r="A29" s="35">
        <v>1241</v>
      </c>
      <c r="B29" s="31" t="s">
        <v>240</v>
      </c>
      <c r="C29" s="36">
        <v>146773.75</v>
      </c>
    </row>
    <row r="30" spans="1:5" x14ac:dyDescent="0.2">
      <c r="A30" s="35">
        <v>1242</v>
      </c>
      <c r="B30" s="31" t="s">
        <v>241</v>
      </c>
      <c r="C30" s="36">
        <v>53000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298499.49</v>
      </c>
    </row>
    <row r="33" spans="1:5" x14ac:dyDescent="0.2">
      <c r="A33" s="35">
        <v>1245</v>
      </c>
      <c r="B33" s="31" t="s">
        <v>244</v>
      </c>
      <c r="C33" s="36">
        <v>14500</v>
      </c>
    </row>
    <row r="34" spans="1:5" x14ac:dyDescent="0.2">
      <c r="A34" s="35">
        <v>1246</v>
      </c>
      <c r="B34" s="31" t="s">
        <v>245</v>
      </c>
      <c r="C34" s="36">
        <v>3622030.82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15580</v>
      </c>
    </row>
    <row r="37" spans="1:5" x14ac:dyDescent="0.2">
      <c r="A37" s="35">
        <v>1250</v>
      </c>
      <c r="B37" s="31" t="s">
        <v>249</v>
      </c>
      <c r="C37" s="36">
        <f>SUM(C38:C42)</f>
        <v>5290</v>
      </c>
    </row>
    <row r="38" spans="1:5" x14ac:dyDescent="0.2">
      <c r="A38" s="35">
        <v>1251</v>
      </c>
      <c r="B38" s="31" t="s">
        <v>250</v>
      </c>
      <c r="C38" s="36">
        <v>5290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2021-07-08T14:01:29Z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