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4to trimestre 2021\"/>
    </mc:Choice>
  </mc:AlternateContent>
  <xr:revisionPtr revIDLastSave="0" documentId="8_{DA8E4201-D7C4-4A39-AEC4-08F0AEA1404B}" xr6:coauthVersionLast="47" xr6:coauthVersionMax="47" xr10:uidLastSave="{00000000-0000-0000-0000-000000000000}"/>
  <bookViews>
    <workbookView xWindow="4845" yWindow="4215" windowWidth="21600" windowHeight="1138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E31" i="4" l="1"/>
  <c r="E39" i="4" s="1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<sst xmlns="http://schemas.openxmlformats.org/spreadsheetml/2006/main" count="102" uniqueCount="54">
  <si>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</si>
  <si>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</si>
  <si>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</si>
  <si>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</si>
  <si>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</si>
  <si>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</si>
  <si>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</si>
  <si>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</si>
  <si>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</si>
  <si>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</si>
  <si>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</si>
  <si>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</si>
  <si>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</si>
  <si>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</si>
  <si>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</si>
  <si>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</si>
  <si>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</si>
  <si>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</si>
  <si>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</si>
  <si>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</si>
  <si>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</si>
  <si>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</si>
  <si>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</si>
  <si>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</si>
  <si>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</si>
  <si>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</si>
  <si>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</si>
  <si>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</si>
  <si>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</si>
  <si>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</si>
  <si>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</si>
  <si>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</si>
  <si>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</si>
  <si>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</si>
  <si>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</si>
  <si>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</si>
  <si>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</si>
  <si>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</si>
  <si>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</si>
  <si>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</si>
  <si>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</si>
  <si>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</si>
  <si>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</si>
  <si>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</si>
  <si>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</si>
  <si>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</si>
  <si>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</si>
  <si>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</si>
  <si>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</si>
  <si>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Patronato de la Feria Regional Puerta de Oro del Bajío
Estado Analítico de Ingresos
Del 1 de Enero AL 31 DE DICIEMBRE DEL 2021</t>
  </si>
  <si>
    <t>“Bajo protesta de decir verdad declaramos que los Estados Financieros y sus notas, son razonablemente correctos y son responsabilidad del emisor”.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</si>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</sst>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0" borderId="0" xfId="9" applyFont="1" applyBorder="1" applyAlignment="1" applyProtection="1">
      <alignment horizontal="center" vertical="top" wrapText="1"/>
      <protection locked="0"/>
    </xf>
    <xf numFmtId="0" fontId="8" fillId="0" borderId="0" xfId="9" applyFont="1" applyFill="1" applyBorder="1" applyAlignment="1" applyProtection="1">
      <alignment horizontal="left" vertical="center"/>
      <protection locked="0"/>
    </xf>
    <xf numFmtId="0" fontId="9" fillId="0" borderId="0" xfId="9" applyFont="1" applyBorder="1" applyAlignment="1" applyProtection="1">
      <alignment horizontal="center" vertical="top"/>
      <protection locked="0"/>
    </xf>
    <xf numFmtId="0" fontId="0" fillId="0" borderId="0" xfId="0"/>
    <xf numFmtId="0" fontId="8" fillId="0" borderId="0" xfId="9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vertical="top" wrapText="1"/>
      <protection locked="0"/>
    </xf>
    <xf numFmtId="4" fontId="8" fillId="0" borderId="0" xfId="9" applyNumberFormat="1" applyFont="1" applyFill="1" applyBorder="1" applyAlignment="1" applyProtection="1">
      <alignment vertical="top" wrapText="1"/>
      <protection locked="0"/>
    </xf>
    <xf numFmtId="0" fontId="9" fillId="0" borderId="0" xfId="9" applyFont="1" applyBorder="1" applyAlignment="1" applyProtection="1">
      <alignment horizontal="center" vertical="top" wrapText="1"/>
      <protection locked="0"/>
    </xf>
    <xf numFmtId="0" fontId="9" fillId="0" borderId="0" xfId="9" applyFont="1" applyBorder="1" applyAlignment="1" applyProtection="1">
      <alignment vertical="top"/>
      <protection locked="0"/>
    </xf>
    <xf numFmtId="0" fontId="9" fillId="0" borderId="0" xfId="9" applyFont="1" applyBorder="1" applyAlignment="1" applyProtection="1">
      <alignment vertical="top" wrapText="1"/>
      <protection locked="0"/>
    </xf>
  </cellXfs>
  <cellStyles count="6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55" xr:uid="{7F4F4D53-E125-40B3-8923-E7956887E59A}"/>
    <cellStyle name="Millares 2 2 3" xfId="46" xr:uid="{C109FBCA-4C40-4B1D-A17A-E2C14B1BF7E9}"/>
    <cellStyle name="Millares 2 2 4" xfId="37" xr:uid="{132B1CA8-CC6A-4DF1-B60B-B35D5AAA8E27}"/>
    <cellStyle name="Millares 2 2 5" xfId="28" xr:uid="{DD928B57-C281-4591-903C-25BA30794B42}"/>
    <cellStyle name="Millares 2 2 6" xfId="19" xr:uid="{7D63B644-140A-4F6F-A7E2-520CC1F24926}"/>
    <cellStyle name="Millares 2 3" xfId="5" xr:uid="{00000000-0005-0000-0000-000004000000}"/>
    <cellStyle name="Millares 2 3 2" xfId="56" xr:uid="{07ACBBE5-891E-4C9A-B82D-C7F7FC771850}"/>
    <cellStyle name="Millares 2 3 3" xfId="47" xr:uid="{699BF5B8-5527-467A-AE6C-0600FB049D2E}"/>
    <cellStyle name="Millares 2 3 4" xfId="38" xr:uid="{612A3F51-FE45-4A82-9A5D-F3A660613267}"/>
    <cellStyle name="Millares 2 3 5" xfId="29" xr:uid="{7465DE27-AAB4-4F2F-BB09-8B99D20E6017}"/>
    <cellStyle name="Millares 2 3 6" xfId="20" xr:uid="{F61BF48B-95AF-45DF-AE5E-9589BFE9085C}"/>
    <cellStyle name="Millares 2 4" xfId="54" xr:uid="{E20B9776-148E-474B-AFA1-9A41EBC1580F}"/>
    <cellStyle name="Millares 2 5" xfId="45" xr:uid="{118135F2-D7EF-45D6-8F14-6ED557A32169}"/>
    <cellStyle name="Millares 2 6" xfId="36" xr:uid="{FBA0F304-A2EE-4BD3-A413-C7BC010F9341}"/>
    <cellStyle name="Millares 2 7" xfId="27" xr:uid="{94E17143-6033-4D52-8F7D-DCE5703BB96E}"/>
    <cellStyle name="Millares 2 8" xfId="18" xr:uid="{8187D522-0C00-4249-A2B8-7BC94FBF7EAB}"/>
    <cellStyle name="Millares 3" xfId="6" xr:uid="{00000000-0005-0000-0000-000005000000}"/>
    <cellStyle name="Millares 3 2" xfId="57" xr:uid="{4398C513-FEF2-4C34-B3A4-9D525F082285}"/>
    <cellStyle name="Millares 3 3" xfId="48" xr:uid="{646E4F0B-2DDE-4D86-AA89-CEAA147F110F}"/>
    <cellStyle name="Millares 3 4" xfId="39" xr:uid="{2EA9C53A-7E03-499A-B788-38FB7385526A}"/>
    <cellStyle name="Millares 3 5" xfId="30" xr:uid="{6E80D157-650C-4A95-A57D-2FD691EB6DD8}"/>
    <cellStyle name="Millares 3 6" xfId="21" xr:uid="{83F419F5-99FF-402A-8059-B77622161F4A}"/>
    <cellStyle name="Moneda 2" xfId="7" xr:uid="{00000000-0005-0000-0000-000006000000}"/>
    <cellStyle name="Moneda 2 2" xfId="58" xr:uid="{4C11BD77-210A-4AF5-B6B9-0560F42F35E9}"/>
    <cellStyle name="Moneda 2 3" xfId="49" xr:uid="{E6AC750D-2D9E-45DC-A8D1-A607B210FBF6}"/>
    <cellStyle name="Moneda 2 4" xfId="40" xr:uid="{45B05F92-43A6-4073-AEC6-6F3AFBED125E}"/>
    <cellStyle name="Moneda 2 5" xfId="31" xr:uid="{53F76BEC-70C3-481B-90EF-B0CD711B8A65}"/>
    <cellStyle name="Moneda 2 6" xfId="22" xr:uid="{1C02BF12-287C-4099-92E2-68412D8D3691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59" xr:uid="{1A1ECF13-8F39-45DE-A3DF-C6BE5940934F}"/>
    <cellStyle name="Normal 2 4" xfId="50" xr:uid="{7363BF85-2FE5-4D3B-924D-22AC13B31EE0}"/>
    <cellStyle name="Normal 2 5" xfId="41" xr:uid="{84AFBD06-40F2-4D26-880A-E8597327341C}"/>
    <cellStyle name="Normal 2 6" xfId="32" xr:uid="{265CA49A-9695-4207-AA4F-6FC08C7AC0AD}"/>
    <cellStyle name="Normal 2 7" xfId="23" xr:uid="{B65CF408-5AD5-4C70-9627-1477D857DCD9}"/>
    <cellStyle name="Normal 3" xfId="10" xr:uid="{00000000-0005-0000-0000-00000A000000}"/>
    <cellStyle name="Normal 3 2" xfId="60" xr:uid="{52223355-0669-435A-8513-056DFBF13C2E}"/>
    <cellStyle name="Normal 3 3" xfId="51" xr:uid="{6F1A2F55-193B-47AD-B69C-4B5F55AED42C}"/>
    <cellStyle name="Normal 3 4" xfId="42" xr:uid="{BAB6B5B4-FDAE-49B5-9ED1-C9A1874A8846}"/>
    <cellStyle name="Normal 3 5" xfId="33" xr:uid="{73A50A84-3004-428E-B6C0-A9D1C8193F02}"/>
    <cellStyle name="Normal 3 6" xfId="24" xr:uid="{5BDF9C35-503F-402A-A976-12AE34A15225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62" xr:uid="{F71C7B90-28D3-43FB-B6A0-19B30A5B2864}"/>
    <cellStyle name="Normal 6 2 3" xfId="53" xr:uid="{8E74CACA-E8D4-4A2A-87F3-A0FE975EC84E}"/>
    <cellStyle name="Normal 6 2 4" xfId="44" xr:uid="{858BF0A5-FDC2-452B-A3BA-3E5B47167173}"/>
    <cellStyle name="Normal 6 2 5" xfId="35" xr:uid="{E977492B-80B7-4685-BCFD-0C1295E08254}"/>
    <cellStyle name="Normal 6 2 6" xfId="26" xr:uid="{0C630421-E1A2-4D83-93B2-7577CEBDE1B3}"/>
    <cellStyle name="Normal 6 3" xfId="61" xr:uid="{749F9A98-30AF-4167-92FB-95502F17601A}"/>
    <cellStyle name="Normal 6 4" xfId="52" xr:uid="{29E0BE1D-B5B0-4076-BD0E-81565A59E5D5}"/>
    <cellStyle name="Normal 6 5" xfId="43" xr:uid="{FD743BCD-CC3F-4EFC-BA54-E8BB8D188C55}"/>
    <cellStyle name="Normal 6 6" xfId="34" xr:uid="{B7F2617B-47D6-4ABC-A3DB-DE38C418AB32}"/>
    <cellStyle name="Normal 6 7" xfId="25" xr:uid="{EA0644CF-57E4-4C20-AC20-CF38F4A4203C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topLeftCell="A34" zoomScaleNormal="100" workbookViewId="0">
      <selection activeCell="A45" sqref="A45:G5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789</v>
      </c>
      <c r="E9" s="22">
        <f t="shared" si="0"/>
        <v>789</v>
      </c>
      <c r="F9" s="22">
        <v>749.39</v>
      </c>
      <c r="G9" s="22">
        <v>749.39</v>
      </c>
      <c r="H9" s="22">
        <f t="shared" si="1"/>
        <v>749.39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320000</v>
      </c>
      <c r="D11" s="22">
        <v>-789</v>
      </c>
      <c r="E11" s="22">
        <f t="shared" si="2"/>
        <v>319211</v>
      </c>
      <c r="F11" s="22">
        <v>77297.25</v>
      </c>
      <c r="G11" s="22">
        <v>77297.25</v>
      </c>
      <c r="H11" s="22">
        <f t="shared" si="3"/>
        <v>-242702.75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3500000</v>
      </c>
      <c r="D13" s="22">
        <v>-400000</v>
      </c>
      <c r="E13" s="22">
        <f t="shared" si="2"/>
        <v>3100000</v>
      </c>
      <c r="F13" s="22">
        <v>3022150.43</v>
      </c>
      <c r="G13" s="22">
        <v>3022150.43</v>
      </c>
      <c r="H13" s="22">
        <f t="shared" si="3"/>
        <v>-477849.56999999983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3820000</v>
      </c>
      <c r="D16" s="23">
        <f t="shared" ref="D16:H16" si="6">SUM(D5:D14)</f>
        <v>-400000</v>
      </c>
      <c r="E16" s="23">
        <f t="shared" si="6"/>
        <v>3420000</v>
      </c>
      <c r="F16" s="23">
        <f t="shared" si="6"/>
        <v>3100197.0700000003</v>
      </c>
      <c r="G16" s="11">
        <f t="shared" si="6"/>
        <v>3100197.0700000003</v>
      </c>
      <c r="H16" s="12">
        <f t="shared" si="6"/>
        <v>-719802.92999999982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3820000</v>
      </c>
      <c r="D31" s="26">
        <f t="shared" si="14"/>
        <v>-400000</v>
      </c>
      <c r="E31" s="26">
        <f t="shared" si="14"/>
        <v>3420000</v>
      </c>
      <c r="F31" s="26">
        <f t="shared" si="14"/>
        <v>3100197.0700000003</v>
      </c>
      <c r="G31" s="26">
        <f t="shared" si="14"/>
        <v>3100197.0700000003</v>
      </c>
      <c r="H31" s="26">
        <f t="shared" si="14"/>
        <v>-719802.92999999982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789</v>
      </c>
      <c r="E33" s="25">
        <f>C33+D33</f>
        <v>789</v>
      </c>
      <c r="F33" s="25">
        <v>749.39</v>
      </c>
      <c r="G33" s="25">
        <v>749.39</v>
      </c>
      <c r="H33" s="25">
        <f t="shared" ref="H33:H34" si="15">G33-C33</f>
        <v>749.39</v>
      </c>
      <c r="I33" s="45" t="s">
        <v>40</v>
      </c>
    </row>
    <row r="34" spans="1:9" x14ac:dyDescent="0.2">
      <c r="A34" s="16"/>
      <c r="B34" s="17" t="s">
        <v>32</v>
      </c>
      <c r="C34" s="25">
        <v>320000</v>
      </c>
      <c r="D34" s="25">
        <v>-789</v>
      </c>
      <c r="E34" s="25">
        <f>C34+D34</f>
        <v>319211</v>
      </c>
      <c r="F34" s="25">
        <v>77297.25</v>
      </c>
      <c r="G34" s="25">
        <v>77297.25</v>
      </c>
      <c r="H34" s="25">
        <f t="shared" si="15"/>
        <v>-242702.75</v>
      </c>
      <c r="I34" s="45" t="s">
        <v>42</v>
      </c>
    </row>
    <row r="35" spans="1:9" ht="22.5" x14ac:dyDescent="0.2">
      <c r="A35" s="16"/>
      <c r="B35" s="17" t="s">
        <v>26</v>
      </c>
      <c r="C35" s="25">
        <v>3500000</v>
      </c>
      <c r="D35" s="25">
        <v>-400000</v>
      </c>
      <c r="E35" s="25">
        <f>C35+D35</f>
        <v>3100000</v>
      </c>
      <c r="F35" s="25">
        <v>3022150.43</v>
      </c>
      <c r="G35" s="25">
        <v>3022150.43</v>
      </c>
      <c r="H35" s="25">
        <f t="shared" ref="H35" si="16">G35-C35</f>
        <v>-477849.56999999983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3820000</v>
      </c>
      <c r="D39" s="23">
        <f t="shared" ref="D39:H39" si="18">SUM(D37+D31+D21)</f>
        <v>-400000</v>
      </c>
      <c r="E39" s="23">
        <f t="shared" si="18"/>
        <v>3420000</v>
      </c>
      <c r="F39" s="23">
        <f t="shared" si="18"/>
        <v>3100197.0700000003</v>
      </c>
      <c r="G39" s="23">
        <f t="shared" si="18"/>
        <v>3100197.0700000003</v>
      </c>
      <c r="H39" s="12">
        <f t="shared" si="18"/>
        <v>-719802.92999999982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5" spans="1:9" x14ac:dyDescent="0.2">
      <c r="A45" s="67" t="s">
        <v>50</v>
      </c>
      <c r="B45" s="67"/>
      <c r="C45" s="67"/>
      <c r="D45" s="67"/>
      <c r="E45" s="67"/>
      <c r="F45" s="67"/>
      <c r="G45" s="67"/>
    </row>
    <row r="46" spans="1:9" x14ac:dyDescent="0.2">
      <c r="A46" s="70"/>
      <c r="B46" s="71"/>
      <c r="C46" s="72"/>
      <c r="D46" s="72"/>
      <c r="E46" s="69"/>
      <c r="F46" s="69"/>
      <c r="G46" s="69"/>
    </row>
    <row r="47" spans="1:9" x14ac:dyDescent="0.2">
      <c r="A47" s="70"/>
      <c r="B47" s="71"/>
      <c r="C47" s="72"/>
      <c r="D47" s="72"/>
      <c r="E47" s="69"/>
      <c r="F47" s="69"/>
      <c r="G47" s="69"/>
    </row>
    <row r="48" spans="1:9" x14ac:dyDescent="0.2">
      <c r="A48" s="70"/>
      <c r="B48" s="71"/>
      <c r="C48" s="72"/>
      <c r="D48" s="72"/>
      <c r="E48" s="69"/>
      <c r="F48" s="69"/>
      <c r="G48" s="69"/>
    </row>
    <row r="49" spans="1:7" x14ac:dyDescent="0.2">
      <c r="A49" s="66" t="s">
        <v>51</v>
      </c>
      <c r="B49" s="66"/>
      <c r="C49" s="66"/>
      <c r="D49" s="66"/>
      <c r="E49" s="66"/>
      <c r="F49" s="66"/>
      <c r="G49" s="66"/>
    </row>
    <row r="50" spans="1:7" x14ac:dyDescent="0.2">
      <c r="A50" s="70"/>
      <c r="B50" s="73"/>
      <c r="C50" s="73"/>
      <c r="D50" s="73"/>
      <c r="E50" s="69"/>
      <c r="F50" s="69"/>
      <c r="G50" s="69"/>
    </row>
    <row r="51" spans="1:7" x14ac:dyDescent="0.2">
      <c r="A51" s="70"/>
      <c r="B51" s="73"/>
      <c r="C51" s="73"/>
      <c r="D51" s="73"/>
      <c r="E51" s="69"/>
      <c r="F51" s="69"/>
      <c r="G51" s="69"/>
    </row>
    <row r="52" spans="1:7" x14ac:dyDescent="0.2">
      <c r="A52" s="70"/>
      <c r="B52" s="74"/>
      <c r="C52" s="75"/>
      <c r="D52" s="75"/>
      <c r="E52" s="69"/>
      <c r="F52" s="69"/>
      <c r="G52" s="69"/>
    </row>
    <row r="53" spans="1:7" x14ac:dyDescent="0.2">
      <c r="A53" s="66" t="s">
        <v>52</v>
      </c>
      <c r="B53" s="66"/>
      <c r="C53" s="66"/>
      <c r="D53" s="66"/>
      <c r="E53" s="66"/>
      <c r="F53" s="66"/>
      <c r="G53" s="66"/>
    </row>
    <row r="54" spans="1:7" x14ac:dyDescent="0.2">
      <c r="A54" s="68" t="s">
        <v>53</v>
      </c>
      <c r="B54" s="68"/>
      <c r="C54" s="68"/>
      <c r="D54" s="68"/>
      <c r="E54" s="68"/>
      <c r="F54" s="68"/>
      <c r="G54" s="68"/>
    </row>
  </sheetData>
  <sheetProtection formatCells="0" formatColumns="0" formatRows="0" insertRows="0" autoFilter="0"/>
  <mergeCells count="13">
    <mergeCell ref="A54:G54"/>
    <mergeCell ref="A45:G45"/>
    <mergeCell ref="A49:G49"/>
    <mergeCell ref="A53:G53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2022-01-25T21:00:20Z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