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H\Desktop\informacion finaicera 2022\Marzo\"/>
    </mc:Choice>
  </mc:AlternateContent>
  <xr:revisionPtr revIDLastSave="0" documentId="13_ncr:1_{20C4654F-8569-4FD1-AE9B-92DBB9F62E62}" xr6:coauthVersionLast="47" xr6:coauthVersionMax="47" xr10:uidLastSave="{00000000-0000-0000-0000-000000000000}"/>
  <bookViews>
    <workbookView xWindow="-120" yWindow="-120" windowWidth="29040" windowHeight="15840" tabRatio="863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6" i="65" l="1"/>
  <c r="F35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9" i="65"/>
  <c r="F48" i="65"/>
  <c r="F47" i="65"/>
  <c r="F46" i="65"/>
  <c r="F45" i="65"/>
  <c r="F44" i="65"/>
  <c r="F43" i="65"/>
  <c r="F42" i="65"/>
  <c r="F41" i="65"/>
  <c r="F40" i="65"/>
  <c r="F39" i="65"/>
  <c r="F38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99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<sst xmlns="http://schemas.openxmlformats.org/spreadsheetml/2006/main" count="898" uniqueCount="634">
  <si>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</si>
  <si>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</si>
  <si>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</si>
  <si>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</si>
  <si>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</si>
  <si>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</si>
  <si>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</si>
  <si>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</si>
  <si>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</si>
  <si>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</si>
  <si>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</si>
  <si>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</si>
  <si>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</si>
  <si>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</si>
  <si>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</si>
  <si>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</si>
  <si>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</si>
  <si>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</si>
  <si>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</si>
  <si>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</si>
  <si>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</si>
  <si>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</si>
  <si>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</si>
  <si>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</si>
  <si>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</si>
  <si>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</si>
  <si>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</si>
  <si>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</si>
  <si>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</si>
  <si>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</si>
  <si>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</si>
  <si>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</si>
  <si>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</si>
  <si>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</si>
  <si>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</si>
  <si>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</si>
  <si>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</si>
  <si>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</si>
  <si>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</si>
  <si>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</si>
  <si>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</si>
  <si>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</si>
  <si>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</si>
  <si>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</si>
  <si>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</si>
  <si>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</si>
  <si>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</si>
  <si>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</si>
  <si>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</si>
  <si>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</si>
  <si>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</si>
  <si>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</si>
  <si>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</si>
  <si>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</si>
  <si>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</si>
  <si>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</si>
  <si>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</si>
  <si>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</si>
  <si>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</si>
  <si>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</si>
  <si>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</si>
  <si>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</si>
  <si>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</si>
  <si>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</si>
  <si>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</si>
  <si>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</si>
  <si>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</si>
  <si>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</si>
  <si>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</si>
  <si>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</si>
  <si>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</si>
  <si>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</si>
  <si>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</si>
  <si>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</si>
  <si>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</si>
  <si>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</si>
  <si>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</si>
  <si>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</si>
  <si>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</si>
  <si>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</si>
  <si>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</si>
  <si>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</si>
  <si>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</si>
  <si>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</si>
  <si>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</si>
  <si>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</si>
  <si>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</si>
  <si>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</si>
  <si>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</si>
  <si>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</si>
  <si>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</si>
  <si>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</si>
  <si>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</si>
  <si>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</si>
  <si>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</si>
  <si>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</si>
  <si>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</si>
  <si>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</si>
  <si>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</si>
  <si>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</si>
  <si>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</si>
  <si>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</si>
  <si>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</si>
  <si>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</si>
  <si>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</si>
  <si>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</si>
  <si>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</si>
  <si>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</si>
  <si>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</si>
  <si>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</si>
  <si>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</si>
  <si>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</si>
  <si>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</si>
  <si>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</si>
  <si>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</si>
  <si>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</si>
  <si>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</si>
  <si>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</si>
  <si>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</si>
  <si>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</si>
  <si>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</si>
  <si>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</si>
  <si>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</si>
  <si>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</si>
  <si>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</si>
  <si>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</si>
  <si>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</si>
  <si>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</si>
  <si>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</si>
  <si>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</si>
  <si>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</si>
  <si>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</si>
  <si>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</si>
  <si>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</si>
  <si>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</si>
  <si>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</si>
  <si>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</si>
  <si>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</si>
  <si>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</si>
  <si>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</si>
  <si>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</si>
  <si>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</si>
  <si>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</si>
  <si>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</si>
  <si>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</si>
  <si>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</si>
  <si>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</si>
  <si>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</si>
  <si>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</si>
  <si>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</si>
  <si>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</si>
  <si>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</si>
  <si>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</si>
  <si>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</si>
  <si>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</si>
  <si>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</si>
  <si>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</si>
  <si>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</si>
  <si>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</si>
  <si>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</si>
  <si>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</si>
  <si>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</si>
  <si>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</si>
  <si>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</si>
  <si>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</si>
  <si>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</si>
  <si>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</si>
  <si>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</si>
  <si>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</si>
  <si>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</si>
  <si>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</si>
  <si>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</si>
  <si>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</si>
  <si>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</si>
  <si>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</si>
  <si>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</si>
  <si>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</si>
  <si>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</si>
  <si>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</si>
  <si>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</si>
  <si>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</si>
  <si>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</si>
  <si>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</si>
  <si>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</si>
  <si>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</si>
  <si>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</si>
  <si>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</si>
  <si>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</si>
  <si>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</si>
  <si>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</si>
  <si>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</si>
  <si>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</si>
  <si>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</si>
  <si>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</si>
  <si>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</si>
  <si>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</si>
  <si>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</si>
  <si>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</si>
  <si>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</si>
  <si>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</si>
  <si>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</si>
  <si>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</si>
  <si>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</si>
  <si>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</si>
  <si>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</si>
  <si>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</si>
  <si>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</si>
  <si>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</si>
  <si>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</si>
  <si>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</si>
  <si>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</si>
  <si>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</si>
  <si>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</si>
  <si>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</si>
  <si>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</si>
  <si>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</si>
  <si>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</si>
  <si>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</si>
  <si>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</si>
  <si>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</si>
  <si>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</si>
  <si>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</si>
  <si>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</si>
  <si>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</si>
  <si>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</si>
  <si>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</si>
  <si>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</si>
  <si>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</si>
  <si>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</si>
  <si>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</si>
  <si>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</si>
  <si>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</si>
  <si>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</si>
  <si>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</si>
  <si>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</si>
  <si>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</si>
  <si>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</si>
  <si>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</si>
  <si>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</si>
  <si>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</si>
  <si>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</si>
  <si>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</si>
  <si>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</si>
  <si>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</si>
  <si>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</si>
  <si>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</si>
  <si>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</si>
  <si>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</si>
  <si>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</si>
  <si>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</si>
  <si>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</si>
  <si>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</si>
  <si>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</si>
  <si>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</si>
  <si>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</si>
  <si>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</si>
  <si>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</si>
  <si>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</si>
  <si>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</si>
  <si>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</si>
  <si>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</si>
  <si>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</si>
  <si>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</si>
  <si>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</si>
  <si>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</si>
  <si>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</si>
  <si>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</si>
  <si>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</si>
  <si>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</si>
  <si>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</si>
  <si>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</si>
  <si>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</si>
  <si>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</si>
  <si>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</si>
  <si>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</si>
  <si>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</si>
  <si>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</si>
  <si>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</si>
  <si>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</si>
  <si>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</si>
  <si>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</si>
  <si>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</si>
  <si>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</si>
  <si>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</si>
  <si>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</si>
  <si>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</si>
  <si>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</si>
  <si>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</si>
  <si>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</si>
  <si>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</si>
  <si>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</si>
  <si>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</si>
  <si>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</si>
  <si>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</si>
  <si>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</si>
  <si>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</si>
  <si>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</si>
  <si>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</si>
  <si>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</si>
  <si>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</si>
  <si>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</si>
  <si>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</si>
  <si>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</si>
  <si>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</si>
  <si>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</si>
  <si>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</si>
  <si>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</si>
  <si>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</si>
  <si>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</si>
  <si>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</si>
  <si>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</si>
  <si>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</si>
  <si>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</si>
  <si>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</si>
  <si>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</si>
  <si>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</si>
  <si>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</si>
  <si>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</si>
  <si>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</si>
  <si>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</si>
  <si>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</si>
  <si>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</si>
  <si>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</si>
  <si>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</si>
  <si>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</si>
  <si>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</si>
  <si>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</si>
  <si>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</si>
  <si>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</si>
  <si>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</si>
  <si>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</si>
  <si>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</si>
  <si>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</si>
  <si>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</si>
  <si>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</si>
  <si>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</si>
  <si>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</si>
  <si>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</si>
  <si>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</si>
  <si>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</si>
  <si>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</si>
  <si>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</si>
  <si>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</si>
  <si>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</si>
  <si>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</si>
  <si>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</si>
  <si>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</si>
  <si>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</si>
  <si>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</si>
  <si>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</si>
  <si>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</si>
  <si>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</si>
  <si>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</si>
  <si>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</si>
  <si>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</si>
  <si>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</si>
  <si>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</si>
  <si>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</si>
  <si>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</si>
  <si>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</si>
  <si>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</si>
  <si>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</si>
  <si>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</si>
  <si>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</si>
  <si>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</si>
  <si>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</si>
  <si>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</si>
  <si>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</si>
  <si>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</si>
  <si>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</si>
  <si>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</si>
  <si>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</si>
  <si>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</si>
  <si>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</si>
  <si>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</si>
  <si>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</si>
  <si>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</si>
  <si>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</si>
  <si>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</si>
  <si>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</si>
  <si>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</si>
  <si>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</si>
  <si>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</si>
  <si>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</si>
  <si>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</si>
  <si>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</si>
  <si>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</si>
  <si>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</si>
  <si>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</si>
  <si>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</si>
  <si>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</si>
  <si>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</si>
  <si>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</si>
  <si>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</si>
  <si>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</si>
  <si>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</si>
  <si>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</si>
  <si>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</si>
  <si>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</si>
  <si>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</si>
  <si>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</si>
  <si>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</si>
  <si>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</si>
  <si>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</si>
  <si>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</si>
  <si>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</si>
  <si>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</si>
  <si>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</si>
  <si>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</si>
  <si>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</si>
  <si>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</si>
  <si>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</si>
  <si>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</si>
  <si>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</si>
  <si>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</si>
  <si>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</si>
  <si>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</si>
  <si>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</si>
  <si>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</si>
  <si>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</si>
  <si>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</si>
  <si>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</si>
  <si>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</si>
  <si>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</si>
  <si>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</si>
  <si>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</si>
  <si>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</si>
  <si>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</si>
  <si>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</si>
  <si>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</si>
  <si>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</si>
  <si>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</si>
  <si>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</si>
  <si>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</si>
  <si>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</si>
  <si>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</si>
  <si>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</si>
  <si>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</si>
  <si>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</si>
  <si>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</si>
  <si>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</si>
  <si>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</si>
  <si>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</si>
  <si>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</si>
  <si>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</si>
  <si>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</si>
  <si>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</si>
  <si>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</si>
  <si>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</si>
  <si>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</si>
  <si>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</si>
  <si>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</si>
  <si>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</si>
  <si>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</si>
  <si>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</si>
  <si>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</si>
  <si>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</si>
  <si>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</si>
  <si>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</si>
  <si>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</si>
  <si>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</si>
  <si>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</si>
  <si>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</si>
  <si>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</si>
  <si>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</si>
  <si>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</si>
  <si>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</si>
  <si>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</si>
  <si>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</si>
  <si>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</si>
  <si>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</si>
  <si>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</si>
  <si>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</si>
  <si>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</si>
  <si>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</si>
  <si>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</si>
  <si>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</si>
  <si>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</si>
  <si>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</si>
  <si>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</si>
  <si>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</si>
  <si>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</si>
  <si>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</si>
  <si>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</si>
  <si>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</si>
  <si>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</si>
  <si>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</si>
  <si>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</si>
  <si>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</si>
  <si>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</si>
  <si>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</si>
  <si>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</si>
  <si>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</si>
  <si>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</si>
  <si>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</si>
  <si>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</si>
  <si>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</si>
  <si>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</si>
  <si>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</si>
  <si>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</si>
  <si>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</si>
  <si>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</si>
  <si>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</si>
  <si>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</si>
  <si>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</si>
  <si>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</si>
  <si>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</si>
  <si>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</si>
  <si>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</si>
  <si>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</si>
  <si>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</si>
  <si>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</si>
  <si>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</si>
  <si>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</si>
  <si>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</si>
  <si>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</si>
  <si>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</si>
  <si>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</si>
  <si>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</si>
  <si>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</si>
  <si>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</si>
  <si>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</si>
  <si>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</si>
  <si>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</si>
  <si>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</si>
  <si>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</si>
  <si>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</si>
  <si>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</si>
  <si>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</si>
  <si>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</si>
  <si>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</si>
  <si>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</si>
  <si>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</si>
  <si>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</si>
  <si>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</si>
  <si>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</si>
  <si>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</si>
  <si>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</si>
  <si>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</si>
  <si>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</si>
  <si>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</si>
  <si>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</si>
  <si>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</si>
  <si>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</si>
  <si>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</si>
  <si>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</si>
  <si>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</si>
  <si>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</si>
  <si>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</si>
  <si>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</si>
  <si>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</si>
  <si>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</si>
  <si>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</si>
  <si>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</si>
  <si>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</si>
  <si>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</si>
  <si>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</si>
  <si>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</si>
  <si>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</si>
  <si>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</si>
  <si>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</si>
  <si>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</si>
  <si>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</si>
  <si>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</si>
  <si>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</si>
  <si>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</si>
  <si>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</si>
  <si>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</si>
  <si>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</si>
  <si>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</si>
  <si>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</si>
  <si>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</si>
  <si>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</si>
  <si>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</si>
  <si>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</si>
  <si>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</si>
  <si>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</si>
  <si>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</si>
  <si>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</si>
  <si>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</si>
  <si>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</si>
  <si>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</si>
  <si>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</si>
  <si>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</si>
  <si>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</si>
  <si>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</si>
  <si>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</si>
  <si>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</si>
  <si>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</si>
  <si>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</si>
  <si>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</si>
  <si>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</si>
  <si>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</si>
  <si>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</si>
  <si>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</si>
  <si>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</si>
  <si>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</si>
  <si>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</si>
  <si>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</si>
  <si>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</si>
  <si>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</si>
  <si>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</si>
  <si>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</si>
  <si>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</si>
  <si>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</si>
  <si>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</si>
  <si>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</si>
  <si>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</si>
  <si>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</si>
  <si>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</si>
  <si>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</si>
  <si>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</si>
  <si>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</si>
  <si>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</si>
  <si>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</si>
  <si>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</si>
  <si>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</si>
  <si>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</si>
  <si>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</si>
  <si>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</si>
  <si>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</si>
  <si>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</si>
  <si>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</si>
  <si>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</si>
  <si>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</si>
  <si>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</si>
  <si>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Bienes en Proceso de Escrituración</t>
  </si>
  <si>
    <t>Escrituración en Proceso de Bienes</t>
  </si>
  <si>
    <t>Patronato de la Feria Regional Puerta de Oro del Bajío</t>
  </si>
  <si>
    <t>Correspondiente del 1 de Enero AL 31 DE MARZO DEL 2022</t>
  </si>
  <si>
    <t>“Bajo protesta de decir verdad declaramos que los Estados Financieros y sus notas, son razonablemente correctos y son responsabilidad del emisor”.</t>
  </si>
  <si>
    <t>ATENTAMENTE</t>
  </si>
  <si>
    <t>ING. OMAR HERNANDEZ ALVAREZ</t>
  </si>
  <si>
    <t>DIRECTOR DEL  PATRONATO DE LA FERIA REGIONAL PUERTA DE ORO DEL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</si>
</sst>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</cellStyleXfs>
  <cellXfs count="175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3" fillId="0" borderId="0" xfId="3" applyFont="1" applyAlignment="1" applyProtection="1">
      <alignment horizontal="left" vertical="center"/>
      <protection locked="0"/>
    </xf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 wrapText="1"/>
      <protection locked="0"/>
    </xf>
    <xf numFmtId="0" fontId="8" fillId="0" borderId="0" xfId="16"/>
    <xf numFmtId="0" fontId="2" fillId="0" borderId="0" xfId="3" applyFont="1" applyAlignment="1" applyProtection="1">
      <alignment horizontal="center" vertical="top" wrapText="1"/>
      <protection locked="0"/>
    </xf>
    <xf numFmtId="0" fontId="2" fillId="0" borderId="0" xfId="3" applyFont="1" applyAlignment="1" applyProtection="1">
      <alignment horizontal="center" vertical="top" wrapText="1"/>
      <protection locked="0"/>
    </xf>
    <xf numFmtId="0" fontId="2" fillId="0" borderId="0" xfId="3" applyFont="1" applyAlignment="1" applyProtection="1">
      <alignment vertical="top"/>
      <protection locked="0"/>
    </xf>
    <xf numFmtId="0" fontId="2" fillId="0" borderId="0" xfId="3" applyFont="1" applyAlignment="1" applyProtection="1">
      <alignment vertical="top" wrapText="1"/>
      <protection locked="0"/>
    </xf>
    <xf numFmtId="0" fontId="2" fillId="0" borderId="0" xfId="3" applyFont="1" applyAlignment="1" applyProtection="1">
      <alignment horizontal="center" vertical="top"/>
      <protection locked="0"/>
    </xf>
  </cellXfs>
  <cellStyles count="17">
    <cellStyle name="Hipervínculo" xfId="11" builtinId="8"/>
    <cellStyle name="Millares 2" xfId="1" xr:uid="{00000000-0005-0000-0000-000001000000}"/>
    <cellStyle name="Millares 2 2" xfId="1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Normal 7" xfId="16" xr:uid="{94A32D2F-3BD6-4FAC-9275-A1B4CCB3787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G52"/>
  <sheetViews>
    <sheetView zoomScaleNormal="100" zoomScaleSheetLayoutView="100" workbookViewId="0">
      <pane ySplit="4" topLeftCell="A20" activePane="bottomLeft" state="frozen"/>
      <selection activeCell="A14" sqref="A14:B14"/>
      <selection pane="bottomLeft" activeCell="E36" sqref="E36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39" t="s">
        <v>628</v>
      </c>
      <c r="B1" s="139"/>
      <c r="C1" s="19"/>
      <c r="D1" s="16" t="s">
        <v>614</v>
      </c>
      <c r="E1" s="17">
        <v>2022</v>
      </c>
    </row>
    <row r="2" spans="1:5" ht="18.95" customHeight="1" x14ac:dyDescent="0.2">
      <c r="A2" s="140" t="s">
        <v>613</v>
      </c>
      <c r="B2" s="140"/>
      <c r="C2" s="38"/>
      <c r="D2" s="16" t="s">
        <v>615</v>
      </c>
      <c r="E2" s="19" t="s">
        <v>617</v>
      </c>
    </row>
    <row r="3" spans="1:5" ht="18.95" customHeight="1" x14ac:dyDescent="0.2">
      <c r="A3" s="141" t="s">
        <v>629</v>
      </c>
      <c r="B3" s="141"/>
      <c r="C3" s="19"/>
      <c r="D3" s="16" t="s">
        <v>616</v>
      </c>
      <c r="E3" s="17">
        <v>1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598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x14ac:dyDescent="0.2">
      <c r="A25" s="104" t="s">
        <v>584</v>
      </c>
      <c r="B25" s="105" t="s">
        <v>344</v>
      </c>
    </row>
    <row r="26" spans="1:2" x14ac:dyDescent="0.2">
      <c r="A26" s="104" t="s">
        <v>585</v>
      </c>
      <c r="B26" s="105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7" x14ac:dyDescent="0.2">
      <c r="A33" s="7"/>
      <c r="B33" s="9"/>
    </row>
    <row r="34" spans="1:7" x14ac:dyDescent="0.2">
      <c r="A34" s="47" t="s">
        <v>49</v>
      </c>
      <c r="B34" s="48" t="s">
        <v>44</v>
      </c>
    </row>
    <row r="35" spans="1:7" x14ac:dyDescent="0.2">
      <c r="A35" s="47" t="s">
        <v>50</v>
      </c>
      <c r="B35" s="48" t="s">
        <v>45</v>
      </c>
    </row>
    <row r="36" spans="1:7" x14ac:dyDescent="0.2">
      <c r="A36" s="7"/>
      <c r="B36" s="10"/>
    </row>
    <row r="37" spans="1:7" x14ac:dyDescent="0.2">
      <c r="A37" s="7"/>
      <c r="B37" s="8" t="s">
        <v>47</v>
      </c>
    </row>
    <row r="38" spans="1:7" x14ac:dyDescent="0.2">
      <c r="A38" s="7" t="s">
        <v>48</v>
      </c>
      <c r="B38" s="48" t="s">
        <v>32</v>
      </c>
    </row>
    <row r="39" spans="1:7" x14ac:dyDescent="0.2">
      <c r="A39" s="7"/>
      <c r="B39" s="48" t="s">
        <v>33</v>
      </c>
    </row>
    <row r="40" spans="1:7" ht="12" thickBot="1" x14ac:dyDescent="0.25">
      <c r="A40" s="11"/>
      <c r="B40" s="12"/>
    </row>
    <row r="43" spans="1:7" x14ac:dyDescent="0.2">
      <c r="A43" s="165" t="s">
        <v>630</v>
      </c>
      <c r="B43" s="165"/>
      <c r="C43" s="165"/>
      <c r="D43" s="165"/>
      <c r="E43" s="165"/>
      <c r="F43" s="165"/>
      <c r="G43" s="165"/>
    </row>
    <row r="44" spans="1:7" x14ac:dyDescent="0.2">
      <c r="A44" s="166"/>
      <c r="B44" s="167"/>
      <c r="C44" s="168"/>
      <c r="D44" s="168"/>
      <c r="E44" s="169"/>
      <c r="F44" s="169"/>
      <c r="G44" s="169"/>
    </row>
    <row r="45" spans="1:7" x14ac:dyDescent="0.2">
      <c r="A45" s="166"/>
      <c r="B45" s="167"/>
      <c r="C45" s="168"/>
      <c r="D45" s="168"/>
      <c r="E45" s="169"/>
      <c r="F45" s="169"/>
      <c r="G45" s="169"/>
    </row>
    <row r="46" spans="1:7" x14ac:dyDescent="0.2">
      <c r="A46" s="166"/>
      <c r="B46" s="167"/>
      <c r="C46" s="168"/>
      <c r="D46" s="168"/>
      <c r="E46" s="169"/>
      <c r="F46" s="169"/>
      <c r="G46" s="169"/>
    </row>
    <row r="47" spans="1:7" x14ac:dyDescent="0.2">
      <c r="A47" s="170" t="s">
        <v>631</v>
      </c>
      <c r="B47" s="170"/>
      <c r="C47" s="170"/>
      <c r="D47" s="170"/>
      <c r="E47" s="170"/>
      <c r="F47" s="170"/>
      <c r="G47" s="170"/>
    </row>
    <row r="48" spans="1:7" x14ac:dyDescent="0.2">
      <c r="A48" s="166"/>
      <c r="B48" s="171"/>
      <c r="C48" s="171"/>
      <c r="D48" s="171"/>
      <c r="E48" s="169"/>
      <c r="F48" s="169"/>
      <c r="G48" s="169"/>
    </row>
    <row r="49" spans="1:7" x14ac:dyDescent="0.2">
      <c r="A49" s="166"/>
      <c r="B49" s="171"/>
      <c r="C49" s="171"/>
      <c r="D49" s="171"/>
      <c r="E49" s="169"/>
      <c r="F49" s="169"/>
      <c r="G49" s="169"/>
    </row>
    <row r="50" spans="1:7" x14ac:dyDescent="0.2">
      <c r="A50" s="166"/>
      <c r="B50" s="172"/>
      <c r="C50" s="173"/>
      <c r="D50" s="173"/>
      <c r="E50" s="169"/>
      <c r="F50" s="169"/>
      <c r="G50" s="169"/>
    </row>
    <row r="51" spans="1:7" x14ac:dyDescent="0.2">
      <c r="A51" s="170" t="s">
        <v>632</v>
      </c>
      <c r="B51" s="170"/>
      <c r="C51" s="170"/>
      <c r="D51" s="170"/>
      <c r="E51" s="170"/>
      <c r="F51" s="170"/>
      <c r="G51" s="170"/>
    </row>
    <row r="52" spans="1:7" x14ac:dyDescent="0.2">
      <c r="A52" s="174" t="s">
        <v>633</v>
      </c>
      <c r="B52" s="174"/>
      <c r="C52" s="174"/>
      <c r="D52" s="174"/>
      <c r="E52" s="174"/>
      <c r="F52" s="174"/>
      <c r="G52" s="174"/>
    </row>
  </sheetData>
  <sheetProtection formatCells="0" formatColumns="0" formatRows="0" autoFilter="0" pivotTables="0"/>
  <mergeCells count="7">
    <mergeCell ref="A51:G51"/>
    <mergeCell ref="A52:G52"/>
    <mergeCell ref="A1:B1"/>
    <mergeCell ref="A2:B2"/>
    <mergeCell ref="A3:B3"/>
    <mergeCell ref="A43:G43"/>
    <mergeCell ref="A47:G47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82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49"/>
  <sheetViews>
    <sheetView zoomScale="106" zoomScaleNormal="106" workbookViewId="0">
      <selection sqref="A1:F1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42" t="s">
        <v>628</v>
      </c>
      <c r="B1" s="143"/>
      <c r="C1" s="143"/>
      <c r="D1" s="143"/>
      <c r="E1" s="143"/>
      <c r="F1" s="143"/>
      <c r="G1" s="16" t="s">
        <v>614</v>
      </c>
      <c r="H1" s="27">
        <v>2022</v>
      </c>
    </row>
    <row r="2" spans="1:8" s="18" customFormat="1" ht="18.95" customHeight="1" x14ac:dyDescent="0.25">
      <c r="A2" s="142" t="s">
        <v>618</v>
      </c>
      <c r="B2" s="143"/>
      <c r="C2" s="143"/>
      <c r="D2" s="143"/>
      <c r="E2" s="143"/>
      <c r="F2" s="143"/>
      <c r="G2" s="16" t="s">
        <v>619</v>
      </c>
      <c r="H2" s="27" t="str">
        <f>'Notas a los Edos Financieros'!E2</f>
        <v>TRIMESTRAL</v>
      </c>
    </row>
    <row r="3" spans="1:8" s="18" customFormat="1" ht="18.95" customHeight="1" x14ac:dyDescent="0.25">
      <c r="A3" s="142" t="s">
        <v>629</v>
      </c>
      <c r="B3" s="143"/>
      <c r="C3" s="143"/>
      <c r="D3" s="143"/>
      <c r="E3" s="143"/>
      <c r="F3" s="143"/>
      <c r="G3" s="16" t="s">
        <v>620</v>
      </c>
      <c r="H3" s="27">
        <v>1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0</v>
      </c>
    </row>
    <row r="9" spans="1:8" x14ac:dyDescent="0.2">
      <c r="A9" s="24">
        <v>1115</v>
      </c>
      <c r="B9" s="22" t="s">
        <v>199</v>
      </c>
      <c r="C9" s="26">
        <v>0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2021</v>
      </c>
      <c r="E14" s="23">
        <v>2020</v>
      </c>
      <c r="F14" s="23">
        <v>2019</v>
      </c>
      <c r="G14" s="23">
        <v>2018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8" x14ac:dyDescent="0.2">
      <c r="A16" s="24">
        <v>1124</v>
      </c>
      <c r="B16" s="22" t="s">
        <v>203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56076.94</v>
      </c>
      <c r="D20" s="26">
        <v>56076.94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3000</v>
      </c>
      <c r="D21" s="26">
        <v>3000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16712988.869999999</v>
      </c>
      <c r="D23" s="26">
        <v>16712988.869999999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2795</v>
      </c>
      <c r="D24" s="26">
        <v>2795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121458.63</v>
      </c>
      <c r="D25" s="26">
        <v>121458.63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0</v>
      </c>
    </row>
    <row r="42" spans="1:8" x14ac:dyDescent="0.2">
      <c r="A42" s="24">
        <v>1151</v>
      </c>
      <c r="B42" s="22" t="s">
        <v>226</v>
      </c>
      <c r="C42" s="26">
        <v>0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1180566.46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0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1180566.46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0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0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4150384.0599999996</v>
      </c>
      <c r="D62" s="26">
        <f t="shared" ref="D62:E62" si="0">SUM(D63:D70)</f>
        <v>0</v>
      </c>
      <c r="E62" s="26">
        <f t="shared" si="0"/>
        <v>-2271695.09</v>
      </c>
    </row>
    <row r="63" spans="1:9" x14ac:dyDescent="0.2">
      <c r="A63" s="24">
        <v>1241</v>
      </c>
      <c r="B63" s="22" t="s">
        <v>240</v>
      </c>
      <c r="C63" s="26">
        <v>146773.75</v>
      </c>
      <c r="D63" s="26">
        <v>0</v>
      </c>
      <c r="E63" s="26">
        <v>-103788.05</v>
      </c>
    </row>
    <row r="64" spans="1:9" x14ac:dyDescent="0.2">
      <c r="A64" s="24">
        <v>1242</v>
      </c>
      <c r="B64" s="22" t="s">
        <v>241</v>
      </c>
      <c r="C64" s="26">
        <v>53000</v>
      </c>
      <c r="D64" s="26">
        <v>0</v>
      </c>
      <c r="E64" s="26">
        <v>-26500</v>
      </c>
    </row>
    <row r="65" spans="1:9" x14ac:dyDescent="0.2">
      <c r="A65" s="24">
        <v>1243</v>
      </c>
      <c r="B65" s="22" t="s">
        <v>242</v>
      </c>
      <c r="C65" s="26">
        <v>0</v>
      </c>
      <c r="D65" s="26">
        <v>0</v>
      </c>
      <c r="E65" s="26">
        <v>0</v>
      </c>
    </row>
    <row r="66" spans="1:9" x14ac:dyDescent="0.2">
      <c r="A66" s="24">
        <v>1244</v>
      </c>
      <c r="B66" s="22" t="s">
        <v>243</v>
      </c>
      <c r="C66" s="26">
        <v>298499.49</v>
      </c>
      <c r="D66" s="26">
        <v>0</v>
      </c>
      <c r="E66" s="26">
        <v>-298499.49</v>
      </c>
    </row>
    <row r="67" spans="1:9" x14ac:dyDescent="0.2">
      <c r="A67" s="24">
        <v>1245</v>
      </c>
      <c r="B67" s="22" t="s">
        <v>244</v>
      </c>
      <c r="C67" s="26">
        <v>14500</v>
      </c>
      <c r="D67" s="26">
        <v>0</v>
      </c>
      <c r="E67" s="26">
        <v>-7250</v>
      </c>
    </row>
    <row r="68" spans="1:9" x14ac:dyDescent="0.2">
      <c r="A68" s="24">
        <v>1246</v>
      </c>
      <c r="B68" s="22" t="s">
        <v>245</v>
      </c>
      <c r="C68" s="26">
        <v>3622030.82</v>
      </c>
      <c r="D68" s="26">
        <v>0</v>
      </c>
      <c r="E68" s="26">
        <v>-1835657.55</v>
      </c>
    </row>
    <row r="69" spans="1:9" x14ac:dyDescent="0.2">
      <c r="A69" s="24">
        <v>1247</v>
      </c>
      <c r="B69" s="22" t="s">
        <v>246</v>
      </c>
      <c r="C69" s="26">
        <v>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15580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5290</v>
      </c>
      <c r="D74" s="26">
        <f>SUM(D75:D79)</f>
        <v>0</v>
      </c>
      <c r="E74" s="26">
        <f>SUM(E75:E79)</f>
        <v>4232</v>
      </c>
    </row>
    <row r="75" spans="1:9" x14ac:dyDescent="0.2">
      <c r="A75" s="24">
        <v>1251</v>
      </c>
      <c r="B75" s="22" t="s">
        <v>250</v>
      </c>
      <c r="C75" s="26">
        <v>5290</v>
      </c>
      <c r="D75" s="26">
        <v>0</v>
      </c>
      <c r="E75" s="26">
        <v>4232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0</v>
      </c>
      <c r="D78" s="26">
        <v>0</v>
      </c>
      <c r="E78" s="26">
        <v>0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1213293.2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0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1213293.2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11040358.350000001</v>
      </c>
      <c r="D110" s="26">
        <f>SUM(D111:D119)</f>
        <v>11040358.350000001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50471.6</v>
      </c>
      <c r="D111" s="26">
        <f>C111</f>
        <v>50471.6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2109735.21</v>
      </c>
      <c r="D112" s="26">
        <f t="shared" ref="D112:D119" si="1">C112</f>
        <v>2109735.21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150939.07</v>
      </c>
      <c r="D113" s="26">
        <f t="shared" si="1"/>
        <v>150939.07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79251.16</v>
      </c>
      <c r="D117" s="26">
        <f t="shared" si="1"/>
        <v>79251.16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8649961.3100000005</v>
      </c>
      <c r="D119" s="26">
        <f t="shared" si="1"/>
        <v>8649961.3100000005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600</v>
      </c>
    </row>
    <row r="10" spans="1:2" ht="15" customHeight="1" x14ac:dyDescent="0.2">
      <c r="A10" s="113"/>
      <c r="B10" s="112" t="s">
        <v>601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21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40" t="s">
        <v>628</v>
      </c>
      <c r="B1" s="140"/>
      <c r="C1" s="140"/>
      <c r="D1" s="16" t="s">
        <v>614</v>
      </c>
      <c r="E1" s="27">
        <v>2022</v>
      </c>
    </row>
    <row r="2" spans="1:5" s="18" customFormat="1" ht="18.95" customHeight="1" x14ac:dyDescent="0.25">
      <c r="A2" s="140" t="s">
        <v>621</v>
      </c>
      <c r="B2" s="140"/>
      <c r="C2" s="140"/>
      <c r="D2" s="16" t="s">
        <v>619</v>
      </c>
      <c r="E2" s="27" t="str">
        <f>'Notas a los Edos Financieros'!E2</f>
        <v>TRIMESTRAL</v>
      </c>
    </row>
    <row r="3" spans="1:5" s="18" customFormat="1" ht="18.95" customHeight="1" x14ac:dyDescent="0.25">
      <c r="A3" s="140" t="s">
        <v>629</v>
      </c>
      <c r="B3" s="140"/>
      <c r="C3" s="140"/>
      <c r="D3" s="16" t="s">
        <v>620</v>
      </c>
      <c r="E3" s="27">
        <v>1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6" t="s">
        <v>579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x14ac:dyDescent="0.2">
      <c r="A8" s="52">
        <v>4100</v>
      </c>
      <c r="B8" s="53" t="s">
        <v>307</v>
      </c>
      <c r="C8" s="57">
        <f>SUM(C9+C19+C25+C28+C34+C37+C46)</f>
        <v>72187.39</v>
      </c>
      <c r="D8" s="102"/>
      <c r="E8" s="51"/>
    </row>
    <row r="9" spans="1:5" x14ac:dyDescent="0.2">
      <c r="A9" s="52">
        <v>4110</v>
      </c>
      <c r="B9" s="53" t="s">
        <v>308</v>
      </c>
      <c r="C9" s="57">
        <f>SUM(C10:C18)</f>
        <v>0</v>
      </c>
      <c r="D9" s="102"/>
      <c r="E9" s="51"/>
    </row>
    <row r="10" spans="1: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310</v>
      </c>
      <c r="C11" s="57">
        <v>0</v>
      </c>
      <c r="D11" s="102"/>
      <c r="E11" s="51"/>
    </row>
    <row r="12" spans="1:5" x14ac:dyDescent="0.2">
      <c r="A12" s="52">
        <v>4113</v>
      </c>
      <c r="B12" s="53" t="s">
        <v>311</v>
      </c>
      <c r="C12" s="57">
        <v>0</v>
      </c>
      <c r="D12" s="102"/>
      <c r="E12" s="51"/>
    </row>
    <row r="13" spans="1: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315</v>
      </c>
      <c r="C16" s="57">
        <v>0</v>
      </c>
      <c r="D16" s="102"/>
      <c r="E16" s="51"/>
    </row>
    <row r="17" spans="1:5" ht="22.5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322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0</v>
      </c>
      <c r="D26" s="102"/>
      <c r="E26" s="51"/>
    </row>
    <row r="27" spans="1:5" ht="22.5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324</v>
      </c>
      <c r="C28" s="57">
        <f>SUM(C29:C33)</f>
        <v>0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0</v>
      </c>
      <c r="D29" s="102"/>
      <c r="E29" s="51"/>
    </row>
    <row r="30" spans="1:5" x14ac:dyDescent="0.2">
      <c r="A30" s="52">
        <v>4143</v>
      </c>
      <c r="B30" s="53" t="s">
        <v>326</v>
      </c>
      <c r="C30" s="57">
        <v>0</v>
      </c>
      <c r="D30" s="102"/>
      <c r="E30" s="51"/>
    </row>
    <row r="31" spans="1:5" x14ac:dyDescent="0.2">
      <c r="A31" s="52">
        <v>4144</v>
      </c>
      <c r="B31" s="53" t="s">
        <v>327</v>
      </c>
      <c r="C31" s="57">
        <v>0</v>
      </c>
      <c r="D31" s="102"/>
      <c r="E31" s="51"/>
    </row>
    <row r="32" spans="1:5" ht="22.5" x14ac:dyDescent="0.2">
      <c r="A32" s="52">
        <v>4145</v>
      </c>
      <c r="B32" s="54" t="s">
        <v>500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328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501</v>
      </c>
      <c r="C34" s="57">
        <f>SUM(C35:C36)</f>
        <v>67.39</v>
      </c>
      <c r="D34" s="102"/>
      <c r="E34" s="51"/>
    </row>
    <row r="35" spans="1:5" x14ac:dyDescent="0.2">
      <c r="A35" s="52">
        <v>4151</v>
      </c>
      <c r="B35" s="53" t="s">
        <v>501</v>
      </c>
      <c r="C35" s="57">
        <v>67.39</v>
      </c>
      <c r="D35" s="102"/>
      <c r="E35" s="51"/>
    </row>
    <row r="36" spans="1:5" ht="22.5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0</v>
      </c>
      <c r="D37" s="102"/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0</v>
      </c>
      <c r="D39" s="102"/>
      <c r="E39" s="51"/>
    </row>
    <row r="40" spans="1:5" x14ac:dyDescent="0.2">
      <c r="A40" s="52">
        <v>4163</v>
      </c>
      <c r="B40" s="53" t="s">
        <v>331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2.5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0</v>
      </c>
      <c r="D45" s="102"/>
      <c r="E45" s="51"/>
    </row>
    <row r="46" spans="1:5" x14ac:dyDescent="0.2">
      <c r="A46" s="52">
        <v>4170</v>
      </c>
      <c r="B46" s="53" t="s">
        <v>505</v>
      </c>
      <c r="C46" s="57">
        <f>SUM(C47:C54)</f>
        <v>72120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2.5" x14ac:dyDescent="0.2">
      <c r="A49" s="52">
        <v>4173</v>
      </c>
      <c r="B49" s="54" t="s">
        <v>508</v>
      </c>
      <c r="C49" s="57">
        <v>72120</v>
      </c>
      <c r="D49" s="102"/>
      <c r="E49" s="51"/>
    </row>
    <row r="50" spans="1:5" ht="22.5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2.5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2.5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2.5" x14ac:dyDescent="0.2">
      <c r="A53" s="52">
        <v>4177</v>
      </c>
      <c r="B53" s="54" t="s">
        <v>512</v>
      </c>
      <c r="C53" s="57">
        <v>0</v>
      </c>
      <c r="D53" s="102"/>
      <c r="E53" s="51"/>
    </row>
    <row r="54" spans="1:5" ht="22.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578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3.75" x14ac:dyDescent="0.2">
      <c r="A58" s="52">
        <v>4200</v>
      </c>
      <c r="B58" s="54" t="s">
        <v>514</v>
      </c>
      <c r="C58" s="57">
        <f>+C59+C65</f>
        <v>780000</v>
      </c>
      <c r="D58" s="102"/>
      <c r="E58" s="51"/>
    </row>
    <row r="59" spans="1:5" ht="22.5" x14ac:dyDescent="0.2">
      <c r="A59" s="52">
        <v>4210</v>
      </c>
      <c r="B59" s="54" t="s">
        <v>515</v>
      </c>
      <c r="C59" s="57">
        <f>SUM(C60:C64)</f>
        <v>0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0</v>
      </c>
      <c r="D60" s="102"/>
      <c r="E60" s="51"/>
    </row>
    <row r="61" spans="1:5" x14ac:dyDescent="0.2">
      <c r="A61" s="52">
        <v>4212</v>
      </c>
      <c r="B61" s="53" t="s">
        <v>337</v>
      </c>
      <c r="C61" s="57">
        <v>0</v>
      </c>
      <c r="D61" s="102"/>
      <c r="E61" s="51"/>
    </row>
    <row r="62" spans="1:5" x14ac:dyDescent="0.2">
      <c r="A62" s="52">
        <v>4213</v>
      </c>
      <c r="B62" s="53" t="s">
        <v>338</v>
      </c>
      <c r="C62" s="57">
        <v>0</v>
      </c>
      <c r="D62" s="102"/>
      <c r="E62" s="51"/>
    </row>
    <row r="63" spans="1:5" x14ac:dyDescent="0.2">
      <c r="A63" s="52">
        <v>4214</v>
      </c>
      <c r="B63" s="53" t="s">
        <v>516</v>
      </c>
      <c r="C63" s="57">
        <v>0</v>
      </c>
      <c r="D63" s="102"/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780000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780000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586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0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519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0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0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580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690283.84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690283.84</v>
      </c>
      <c r="D100" s="59">
        <f>C100/$C$99</f>
        <v>1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385019.69</v>
      </c>
      <c r="D101" s="59">
        <f t="shared" ref="D101:D164" si="0">C101/$C$99</f>
        <v>0.55777010512081526</v>
      </c>
      <c r="E101" s="58"/>
    </row>
    <row r="102" spans="1:5" x14ac:dyDescent="0.2">
      <c r="A102" s="56">
        <v>5111</v>
      </c>
      <c r="B102" s="53" t="s">
        <v>364</v>
      </c>
      <c r="C102" s="57">
        <v>76564.37</v>
      </c>
      <c r="D102" s="59">
        <f t="shared" si="0"/>
        <v>0.11091722790439365</v>
      </c>
      <c r="E102" s="58"/>
    </row>
    <row r="103" spans="1:5" x14ac:dyDescent="0.2">
      <c r="A103" s="56">
        <v>5112</v>
      </c>
      <c r="B103" s="53" t="s">
        <v>365</v>
      </c>
      <c r="C103" s="57">
        <v>261683.05</v>
      </c>
      <c r="D103" s="59">
        <f t="shared" si="0"/>
        <v>0.37909485176416702</v>
      </c>
      <c r="E103" s="58"/>
    </row>
    <row r="104" spans="1:5" x14ac:dyDescent="0.2">
      <c r="A104" s="56">
        <v>5113</v>
      </c>
      <c r="B104" s="53" t="s">
        <v>366</v>
      </c>
      <c r="C104" s="57">
        <v>857.63</v>
      </c>
      <c r="D104" s="59">
        <f t="shared" si="0"/>
        <v>1.2424309397131477E-3</v>
      </c>
      <c r="E104" s="58"/>
    </row>
    <row r="105" spans="1:5" x14ac:dyDescent="0.2">
      <c r="A105" s="56">
        <v>5114</v>
      </c>
      <c r="B105" s="53" t="s">
        <v>367</v>
      </c>
      <c r="C105" s="57">
        <v>36990.019999999997</v>
      </c>
      <c r="D105" s="59">
        <f t="shared" si="0"/>
        <v>5.358668109628642E-2</v>
      </c>
      <c r="E105" s="58"/>
    </row>
    <row r="106" spans="1:5" x14ac:dyDescent="0.2">
      <c r="A106" s="56">
        <v>5115</v>
      </c>
      <c r="B106" s="53" t="s">
        <v>368</v>
      </c>
      <c r="C106" s="57">
        <v>8924.6200000000008</v>
      </c>
      <c r="D106" s="59">
        <f t="shared" si="0"/>
        <v>1.2928913416254973E-2</v>
      </c>
      <c r="E106" s="58"/>
    </row>
    <row r="107" spans="1:5" x14ac:dyDescent="0.2">
      <c r="A107" s="56">
        <v>5116</v>
      </c>
      <c r="B107" s="53" t="s">
        <v>369</v>
      </c>
      <c r="C107" s="57">
        <v>0</v>
      </c>
      <c r="D107" s="59">
        <f t="shared" si="0"/>
        <v>0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25610.49</v>
      </c>
      <c r="D108" s="59">
        <f t="shared" si="0"/>
        <v>3.7101390060065728E-2</v>
      </c>
      <c r="E108" s="58"/>
    </row>
    <row r="109" spans="1:5" x14ac:dyDescent="0.2">
      <c r="A109" s="56">
        <v>5121</v>
      </c>
      <c r="B109" s="53" t="s">
        <v>371</v>
      </c>
      <c r="C109" s="57">
        <v>5093.7</v>
      </c>
      <c r="D109" s="59">
        <f t="shared" si="0"/>
        <v>7.3791384135546327E-3</v>
      </c>
      <c r="E109" s="58"/>
    </row>
    <row r="110" spans="1:5" x14ac:dyDescent="0.2">
      <c r="A110" s="56">
        <v>5122</v>
      </c>
      <c r="B110" s="53" t="s">
        <v>372</v>
      </c>
      <c r="C110" s="57">
        <v>0</v>
      </c>
      <c r="D110" s="59">
        <f t="shared" si="0"/>
        <v>0</v>
      </c>
      <c r="E110" s="58"/>
    </row>
    <row r="111" spans="1:5" x14ac:dyDescent="0.2">
      <c r="A111" s="56">
        <v>5123</v>
      </c>
      <c r="B111" s="53" t="s">
        <v>373</v>
      </c>
      <c r="C111" s="57">
        <v>0</v>
      </c>
      <c r="D111" s="59">
        <f t="shared" si="0"/>
        <v>0</v>
      </c>
      <c r="E111" s="58"/>
    </row>
    <row r="112" spans="1:5" x14ac:dyDescent="0.2">
      <c r="A112" s="56">
        <v>5124</v>
      </c>
      <c r="B112" s="53" t="s">
        <v>374</v>
      </c>
      <c r="C112" s="57">
        <v>0</v>
      </c>
      <c r="D112" s="59">
        <f t="shared" si="0"/>
        <v>0</v>
      </c>
      <c r="E112" s="58"/>
    </row>
    <row r="113" spans="1:5" x14ac:dyDescent="0.2">
      <c r="A113" s="56">
        <v>5125</v>
      </c>
      <c r="B113" s="53" t="s">
        <v>375</v>
      </c>
      <c r="C113" s="57">
        <v>0</v>
      </c>
      <c r="D113" s="59">
        <f t="shared" si="0"/>
        <v>0</v>
      </c>
      <c r="E113" s="58"/>
    </row>
    <row r="114" spans="1:5" x14ac:dyDescent="0.2">
      <c r="A114" s="56">
        <v>5126</v>
      </c>
      <c r="B114" s="53" t="s">
        <v>376</v>
      </c>
      <c r="C114" s="57">
        <v>14632.11</v>
      </c>
      <c r="D114" s="59">
        <f t="shared" si="0"/>
        <v>2.1197236777265423E-2</v>
      </c>
      <c r="E114" s="58"/>
    </row>
    <row r="115" spans="1:5" x14ac:dyDescent="0.2">
      <c r="A115" s="56">
        <v>5127</v>
      </c>
      <c r="B115" s="53" t="s">
        <v>377</v>
      </c>
      <c r="C115" s="57">
        <v>5884.68</v>
      </c>
      <c r="D115" s="59">
        <f t="shared" si="0"/>
        <v>8.5250148692456729E-3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379</v>
      </c>
      <c r="C117" s="57">
        <v>0</v>
      </c>
      <c r="D117" s="59">
        <f t="shared" si="0"/>
        <v>0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279653.65999999997</v>
      </c>
      <c r="D118" s="59">
        <f t="shared" si="0"/>
        <v>0.40512850481911905</v>
      </c>
      <c r="E118" s="58"/>
    </row>
    <row r="119" spans="1:5" x14ac:dyDescent="0.2">
      <c r="A119" s="56">
        <v>5131</v>
      </c>
      <c r="B119" s="53" t="s">
        <v>381</v>
      </c>
      <c r="C119" s="57">
        <v>8625</v>
      </c>
      <c r="D119" s="59">
        <f t="shared" si="0"/>
        <v>1.249486008538169E-2</v>
      </c>
      <c r="E119" s="58"/>
    </row>
    <row r="120" spans="1:5" x14ac:dyDescent="0.2">
      <c r="A120" s="56">
        <v>5132</v>
      </c>
      <c r="B120" s="53" t="s">
        <v>382</v>
      </c>
      <c r="C120" s="57">
        <v>4350</v>
      </c>
      <c r="D120" s="59">
        <f t="shared" si="0"/>
        <v>6.3017555213229388E-3</v>
      </c>
      <c r="E120" s="58"/>
    </row>
    <row r="121" spans="1:5" x14ac:dyDescent="0.2">
      <c r="A121" s="56">
        <v>5133</v>
      </c>
      <c r="B121" s="53" t="s">
        <v>383</v>
      </c>
      <c r="C121" s="57">
        <v>105212</v>
      </c>
      <c r="D121" s="59">
        <f t="shared" si="0"/>
        <v>0.15241846020906416</v>
      </c>
      <c r="E121" s="58"/>
    </row>
    <row r="122" spans="1:5" x14ac:dyDescent="0.2">
      <c r="A122" s="56">
        <v>5134</v>
      </c>
      <c r="B122" s="53" t="s">
        <v>384</v>
      </c>
      <c r="C122" s="57">
        <v>7500.93</v>
      </c>
      <c r="D122" s="59">
        <f t="shared" si="0"/>
        <v>1.0866442998288936E-2</v>
      </c>
      <c r="E122" s="58"/>
    </row>
    <row r="123" spans="1:5" x14ac:dyDescent="0.2">
      <c r="A123" s="56">
        <v>5135</v>
      </c>
      <c r="B123" s="53" t="s">
        <v>385</v>
      </c>
      <c r="C123" s="57">
        <v>53972.95</v>
      </c>
      <c r="D123" s="59">
        <f t="shared" si="0"/>
        <v>7.8189502451629173E-2</v>
      </c>
      <c r="E123" s="58"/>
    </row>
    <row r="124" spans="1:5" x14ac:dyDescent="0.2">
      <c r="A124" s="56">
        <v>5136</v>
      </c>
      <c r="B124" s="53" t="s">
        <v>386</v>
      </c>
      <c r="C124" s="57">
        <v>4102.6000000000004</v>
      </c>
      <c r="D124" s="59">
        <f t="shared" si="0"/>
        <v>5.943352230294136E-3</v>
      </c>
      <c r="E124" s="58"/>
    </row>
    <row r="125" spans="1:5" x14ac:dyDescent="0.2">
      <c r="A125" s="56">
        <v>5137</v>
      </c>
      <c r="B125" s="53" t="s">
        <v>387</v>
      </c>
      <c r="C125" s="57">
        <v>3583</v>
      </c>
      <c r="D125" s="59">
        <f t="shared" si="0"/>
        <v>5.1906183983678371E-3</v>
      </c>
      <c r="E125" s="58"/>
    </row>
    <row r="126" spans="1:5" x14ac:dyDescent="0.2">
      <c r="A126" s="56">
        <v>5138</v>
      </c>
      <c r="B126" s="53" t="s">
        <v>388</v>
      </c>
      <c r="C126" s="57">
        <v>57392.7</v>
      </c>
      <c r="D126" s="59">
        <f t="shared" si="0"/>
        <v>8.3143623933018621E-2</v>
      </c>
      <c r="E126" s="58"/>
    </row>
    <row r="127" spans="1:5" x14ac:dyDescent="0.2">
      <c r="A127" s="56">
        <v>5139</v>
      </c>
      <c r="B127" s="53" t="s">
        <v>389</v>
      </c>
      <c r="C127" s="57">
        <v>34914.480000000003</v>
      </c>
      <c r="D127" s="59">
        <f t="shared" si="0"/>
        <v>5.0579888991751573E-2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0</v>
      </c>
      <c r="D128" s="59">
        <f t="shared" si="0"/>
        <v>0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0</v>
      </c>
      <c r="D129" s="59">
        <f t="shared" si="0"/>
        <v>0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393</v>
      </c>
      <c r="C131" s="57">
        <v>0</v>
      </c>
      <c r="D131" s="59">
        <f t="shared" si="0"/>
        <v>0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395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0</v>
      </c>
      <c r="D135" s="59">
        <f t="shared" si="0"/>
        <v>0</v>
      </c>
      <c r="E135" s="58"/>
    </row>
    <row r="136" spans="1:5" x14ac:dyDescent="0.2">
      <c r="A136" s="56">
        <v>5231</v>
      </c>
      <c r="B136" s="53" t="s">
        <v>397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398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0</v>
      </c>
      <c r="D138" s="59">
        <f t="shared" si="0"/>
        <v>0</v>
      </c>
      <c r="E138" s="58"/>
    </row>
    <row r="139" spans="1:5" x14ac:dyDescent="0.2">
      <c r="A139" s="56">
        <v>5241</v>
      </c>
      <c r="B139" s="53" t="s">
        <v>399</v>
      </c>
      <c r="C139" s="57">
        <v>0</v>
      </c>
      <c r="D139" s="59">
        <f t="shared" si="0"/>
        <v>0</v>
      </c>
      <c r="E139" s="58"/>
    </row>
    <row r="140" spans="1:5" x14ac:dyDescent="0.2">
      <c r="A140" s="56">
        <v>5242</v>
      </c>
      <c r="B140" s="53" t="s">
        <v>400</v>
      </c>
      <c r="C140" s="57">
        <v>0</v>
      </c>
      <c r="D140" s="59">
        <f t="shared" si="0"/>
        <v>0</v>
      </c>
      <c r="E140" s="58"/>
    </row>
    <row r="141" spans="1:5" x14ac:dyDescent="0.2">
      <c r="A141" s="56">
        <v>5243</v>
      </c>
      <c r="B141" s="53" t="s">
        <v>401</v>
      </c>
      <c r="C141" s="57">
        <v>0</v>
      </c>
      <c r="D141" s="59">
        <f t="shared" si="0"/>
        <v>0</v>
      </c>
      <c r="E141" s="58"/>
    </row>
    <row r="142" spans="1:5" x14ac:dyDescent="0.2">
      <c r="A142" s="56">
        <v>5244</v>
      </c>
      <c r="B142" s="53" t="s">
        <v>402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403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0</v>
      </c>
      <c r="D161" s="59">
        <f t="shared" si="0"/>
        <v>0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0</v>
      </c>
      <c r="D168" s="59">
        <f t="shared" si="1"/>
        <v>0</v>
      </c>
      <c r="E168" s="58"/>
    </row>
    <row r="169" spans="1:5" x14ac:dyDescent="0.2">
      <c r="A169" s="56">
        <v>5331</v>
      </c>
      <c r="B169" s="53" t="s">
        <v>425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426</v>
      </c>
      <c r="C170" s="57">
        <v>0</v>
      </c>
      <c r="D170" s="59">
        <f t="shared" si="1"/>
        <v>0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0</v>
      </c>
      <c r="D171" s="59">
        <f t="shared" si="1"/>
        <v>0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0</v>
      </c>
      <c r="D172" s="59">
        <f t="shared" si="1"/>
        <v>0</v>
      </c>
      <c r="E172" s="58"/>
    </row>
    <row r="173" spans="1:5" x14ac:dyDescent="0.2">
      <c r="A173" s="56">
        <v>5411</v>
      </c>
      <c r="B173" s="53" t="s">
        <v>429</v>
      </c>
      <c r="C173" s="57">
        <v>0</v>
      </c>
      <c r="D173" s="59">
        <f t="shared" si="1"/>
        <v>0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0</v>
      </c>
      <c r="D186" s="59">
        <f t="shared" si="1"/>
        <v>0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0</v>
      </c>
      <c r="D187" s="59">
        <f t="shared" si="1"/>
        <v>0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445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5514</v>
      </c>
      <c r="B191" s="53" t="s">
        <v>446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447</v>
      </c>
      <c r="C192" s="57">
        <v>0</v>
      </c>
      <c r="D192" s="59">
        <f t="shared" si="1"/>
        <v>0</v>
      </c>
      <c r="E192" s="58"/>
    </row>
    <row r="193" spans="1:5" x14ac:dyDescent="0.2">
      <c r="A193" s="56">
        <v>5516</v>
      </c>
      <c r="B193" s="53" t="s">
        <v>448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449</v>
      </c>
      <c r="C194" s="57">
        <v>0</v>
      </c>
      <c r="D194" s="59">
        <f t="shared" si="1"/>
        <v>0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460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461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462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463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522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465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358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466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523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467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468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469</v>
      </c>
      <c r="C221" s="57">
        <v>0</v>
      </c>
      <c r="D221" s="59">
        <f t="shared" si="1"/>
        <v>0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8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581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582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584</v>
      </c>
      <c r="B12" s="114" t="s">
        <v>151</v>
      </c>
    </row>
    <row r="13" spans="1:2" ht="22.5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585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7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44" t="s">
        <v>628</v>
      </c>
      <c r="B1" s="144"/>
      <c r="C1" s="144"/>
      <c r="D1" s="29" t="s">
        <v>614</v>
      </c>
      <c r="E1" s="30">
        <v>2022</v>
      </c>
    </row>
    <row r="2" spans="1:5" ht="18.95" customHeight="1" x14ac:dyDescent="0.2">
      <c r="A2" s="144" t="s">
        <v>622</v>
      </c>
      <c r="B2" s="144"/>
      <c r="C2" s="144"/>
      <c r="D2" s="16" t="s">
        <v>619</v>
      </c>
      <c r="E2" s="30" t="str">
        <f>ESF!H2</f>
        <v>TRIMESTRAL</v>
      </c>
    </row>
    <row r="3" spans="1:5" ht="18.95" customHeight="1" x14ac:dyDescent="0.2">
      <c r="A3" s="144" t="s">
        <v>629</v>
      </c>
      <c r="B3" s="144"/>
      <c r="C3" s="144"/>
      <c r="D3" s="16" t="s">
        <v>620</v>
      </c>
      <c r="E3" s="30">
        <v>1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595402.38</v>
      </c>
    </row>
    <row r="9" spans="1:5" x14ac:dyDescent="0.2">
      <c r="A9" s="35">
        <v>3120</v>
      </c>
      <c r="B9" s="31" t="s">
        <v>470</v>
      </c>
      <c r="C9" s="36">
        <v>1061565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161903.54999999999</v>
      </c>
    </row>
    <row r="15" spans="1:5" x14ac:dyDescent="0.2">
      <c r="A15" s="35">
        <v>3220</v>
      </c>
      <c r="B15" s="31" t="s">
        <v>474</v>
      </c>
      <c r="C15" s="36">
        <v>8430143.9000000004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7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0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44" t="s">
        <v>628</v>
      </c>
      <c r="B1" s="144"/>
      <c r="C1" s="144"/>
      <c r="D1" s="29" t="s">
        <v>614</v>
      </c>
      <c r="E1" s="30">
        <v>2022</v>
      </c>
    </row>
    <row r="2" spans="1:5" s="37" customFormat="1" ht="18.95" customHeight="1" x14ac:dyDescent="0.25">
      <c r="A2" s="144" t="s">
        <v>623</v>
      </c>
      <c r="B2" s="144"/>
      <c r="C2" s="144"/>
      <c r="D2" s="16" t="s">
        <v>619</v>
      </c>
      <c r="E2" s="30" t="str">
        <f>ESF!H2</f>
        <v>TRIMESTRAL</v>
      </c>
    </row>
    <row r="3" spans="1:5" s="37" customFormat="1" ht="18.95" customHeight="1" x14ac:dyDescent="0.25">
      <c r="A3" s="144" t="s">
        <v>629</v>
      </c>
      <c r="B3" s="144"/>
      <c r="C3" s="144"/>
      <c r="D3" s="16" t="s">
        <v>620</v>
      </c>
      <c r="E3" s="30">
        <v>1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0</v>
      </c>
      <c r="D9" s="36">
        <v>0</v>
      </c>
    </row>
    <row r="10" spans="1:5" x14ac:dyDescent="0.2">
      <c r="A10" s="35">
        <v>1113</v>
      </c>
      <c r="B10" s="31" t="s">
        <v>489</v>
      </c>
      <c r="C10" s="36">
        <v>205316.5</v>
      </c>
      <c r="D10" s="36">
        <v>135116.23000000001</v>
      </c>
    </row>
    <row r="11" spans="1:5" x14ac:dyDescent="0.2">
      <c r="A11" s="35">
        <v>1114</v>
      </c>
      <c r="B11" s="31" t="s">
        <v>198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205316.5</v>
      </c>
      <c r="D15" s="36">
        <f>SUM(D8:D14)</f>
        <v>135116.23000000001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1180566.46</v>
      </c>
    </row>
    <row r="21" spans="1:5" x14ac:dyDescent="0.2">
      <c r="A21" s="35">
        <v>1231</v>
      </c>
      <c r="B21" s="31" t="s">
        <v>232</v>
      </c>
      <c r="C21" s="36">
        <v>0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0</v>
      </c>
    </row>
    <row r="24" spans="1:5" x14ac:dyDescent="0.2">
      <c r="A24" s="35">
        <v>1234</v>
      </c>
      <c r="B24" s="31" t="s">
        <v>235</v>
      </c>
      <c r="C24" s="36">
        <v>1180566.46</v>
      </c>
    </row>
    <row r="25" spans="1:5" x14ac:dyDescent="0.2">
      <c r="A25" s="35">
        <v>1235</v>
      </c>
      <c r="B25" s="31" t="s">
        <v>236</v>
      </c>
      <c r="C25" s="36">
        <v>0</v>
      </c>
    </row>
    <row r="26" spans="1:5" x14ac:dyDescent="0.2">
      <c r="A26" s="35">
        <v>1236</v>
      </c>
      <c r="B26" s="31" t="s">
        <v>237</v>
      </c>
      <c r="C26" s="36">
        <v>0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4150384.0599999996</v>
      </c>
    </row>
    <row r="29" spans="1:5" x14ac:dyDescent="0.2">
      <c r="A29" s="35">
        <v>1241</v>
      </c>
      <c r="B29" s="31" t="s">
        <v>240</v>
      </c>
      <c r="C29" s="36">
        <v>146773.75</v>
      </c>
    </row>
    <row r="30" spans="1:5" x14ac:dyDescent="0.2">
      <c r="A30" s="35">
        <v>1242</v>
      </c>
      <c r="B30" s="31" t="s">
        <v>241</v>
      </c>
      <c r="C30" s="36">
        <v>53000</v>
      </c>
    </row>
    <row r="31" spans="1:5" x14ac:dyDescent="0.2">
      <c r="A31" s="35">
        <v>1243</v>
      </c>
      <c r="B31" s="31" t="s">
        <v>242</v>
      </c>
      <c r="C31" s="36">
        <v>0</v>
      </c>
    </row>
    <row r="32" spans="1:5" x14ac:dyDescent="0.2">
      <c r="A32" s="35">
        <v>1244</v>
      </c>
      <c r="B32" s="31" t="s">
        <v>243</v>
      </c>
      <c r="C32" s="36">
        <v>298499.49</v>
      </c>
    </row>
    <row r="33" spans="1:5" x14ac:dyDescent="0.2">
      <c r="A33" s="35">
        <v>1245</v>
      </c>
      <c r="B33" s="31" t="s">
        <v>244</v>
      </c>
      <c r="C33" s="36">
        <v>14500</v>
      </c>
    </row>
    <row r="34" spans="1:5" x14ac:dyDescent="0.2">
      <c r="A34" s="35">
        <v>1246</v>
      </c>
      <c r="B34" s="31" t="s">
        <v>245</v>
      </c>
      <c r="C34" s="36">
        <v>3622030.82</v>
      </c>
    </row>
    <row r="35" spans="1:5" x14ac:dyDescent="0.2">
      <c r="A35" s="35">
        <v>1247</v>
      </c>
      <c r="B35" s="31" t="s">
        <v>246</v>
      </c>
      <c r="C35" s="36">
        <v>0</v>
      </c>
    </row>
    <row r="36" spans="1:5" x14ac:dyDescent="0.2">
      <c r="A36" s="35">
        <v>1248</v>
      </c>
      <c r="B36" s="31" t="s">
        <v>247</v>
      </c>
      <c r="C36" s="36">
        <v>15580</v>
      </c>
    </row>
    <row r="37" spans="1:5" x14ac:dyDescent="0.2">
      <c r="A37" s="35">
        <v>1250</v>
      </c>
      <c r="B37" s="31" t="s">
        <v>249</v>
      </c>
      <c r="C37" s="36">
        <f>SUM(C38:C42)</f>
        <v>5290</v>
      </c>
    </row>
    <row r="38" spans="1:5" x14ac:dyDescent="0.2">
      <c r="A38" s="35">
        <v>1251</v>
      </c>
      <c r="B38" s="31" t="s">
        <v>250</v>
      </c>
      <c r="C38" s="36">
        <v>5290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0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380997.19</v>
      </c>
      <c r="D46" s="36">
        <f>D47+D56+D59+D65+D67+D69</f>
        <v>0</v>
      </c>
    </row>
    <row r="47" spans="1:5" x14ac:dyDescent="0.2">
      <c r="A47" s="35">
        <v>5510</v>
      </c>
      <c r="B47" s="31" t="s">
        <v>442</v>
      </c>
      <c r="C47" s="36">
        <f>SUM(C48:C55)</f>
        <v>380997.19</v>
      </c>
      <c r="D47" s="36">
        <f>SUM(D48:D55)</f>
        <v>0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380468.19</v>
      </c>
      <c r="D52" s="36">
        <v>0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529</v>
      </c>
      <c r="D54" s="36">
        <v>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" sqref="C45" xr:uid="{00000000-0002-0000-0700-000002000000}"/>
  </dataValidations>
  <pageMargins left="0.7" right="0.7" top="0.75" bottom="0.75" header="0.3" footer="0.3"/>
  <pageSetup scale="72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602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603</v>
      </c>
    </row>
    <row r="14" spans="1:2" ht="15" customHeight="1" x14ac:dyDescent="0.2">
      <c r="B14" s="112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45" t="s">
        <v>628</v>
      </c>
      <c r="B1" s="146"/>
      <c r="C1" s="147"/>
    </row>
    <row r="2" spans="1:3" s="39" customFormat="1" ht="18" customHeight="1" x14ac:dyDescent="0.25">
      <c r="A2" s="148" t="s">
        <v>44</v>
      </c>
      <c r="B2" s="149"/>
      <c r="C2" s="150"/>
    </row>
    <row r="3" spans="1:3" s="39" customFormat="1" ht="18" customHeight="1" x14ac:dyDescent="0.25">
      <c r="A3" s="148" t="s">
        <v>629</v>
      </c>
      <c r="B3" s="149"/>
      <c r="C3" s="150"/>
    </row>
    <row r="4" spans="1:3" s="42" customFormat="1" ht="18" customHeight="1" x14ac:dyDescent="0.2">
      <c r="A4" s="151" t="s">
        <v>624</v>
      </c>
      <c r="B4" s="152"/>
      <c r="C4" s="153"/>
    </row>
    <row r="5" spans="1:3" s="40" customFormat="1" x14ac:dyDescent="0.2">
      <c r="A5" s="60" t="s">
        <v>529</v>
      </c>
      <c r="B5" s="60"/>
      <c r="C5" s="61">
        <v>852187.39</v>
      </c>
    </row>
    <row r="6" spans="1:3" x14ac:dyDescent="0.2">
      <c r="A6" s="62"/>
      <c r="B6" s="63"/>
      <c r="C6" s="64"/>
    </row>
    <row r="7" spans="1:3" x14ac:dyDescent="0.2">
      <c r="A7" s="73" t="s">
        <v>530</v>
      </c>
      <c r="B7" s="73"/>
      <c r="C7" s="65">
        <f>SUM(C8:C13)</f>
        <v>0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66">
        <v>0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3" x14ac:dyDescent="0.2">
      <c r="A17" s="75">
        <v>3.2</v>
      </c>
      <c r="B17" s="68" t="s">
        <v>538</v>
      </c>
      <c r="C17" s="66">
        <v>0</v>
      </c>
    </row>
    <row r="18" spans="1:3" x14ac:dyDescent="0.2">
      <c r="A18" s="75">
        <v>3.3</v>
      </c>
      <c r="B18" s="70" t="s">
        <v>539</v>
      </c>
      <c r="C18" s="76">
        <v>0</v>
      </c>
    </row>
    <row r="19" spans="1:3" x14ac:dyDescent="0.2">
      <c r="A19" s="62"/>
      <c r="B19" s="77"/>
      <c r="C19" s="78"/>
    </row>
    <row r="20" spans="1:3" x14ac:dyDescent="0.2">
      <c r="A20" s="79" t="s">
        <v>83</v>
      </c>
      <c r="B20" s="79"/>
      <c r="C20" s="61">
        <f>C5+C7-C15</f>
        <v>852187.39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54" t="s">
        <v>628</v>
      </c>
      <c r="B1" s="155"/>
      <c r="C1" s="156"/>
    </row>
    <row r="2" spans="1:3" s="43" customFormat="1" ht="18.95" customHeight="1" x14ac:dyDescent="0.25">
      <c r="A2" s="157" t="s">
        <v>45</v>
      </c>
      <c r="B2" s="158"/>
      <c r="C2" s="159"/>
    </row>
    <row r="3" spans="1:3" s="43" customFormat="1" ht="18.95" customHeight="1" x14ac:dyDescent="0.25">
      <c r="A3" s="157" t="s">
        <v>629</v>
      </c>
      <c r="B3" s="158"/>
      <c r="C3" s="159"/>
    </row>
    <row r="4" spans="1:3" s="44" customFormat="1" x14ac:dyDescent="0.2">
      <c r="A4" s="151" t="s">
        <v>624</v>
      </c>
      <c r="B4" s="152"/>
      <c r="C4" s="153"/>
    </row>
    <row r="5" spans="1:3" x14ac:dyDescent="0.2">
      <c r="A5" s="91" t="s">
        <v>542</v>
      </c>
      <c r="B5" s="60"/>
      <c r="C5" s="84">
        <v>690283.84</v>
      </c>
    </row>
    <row r="6" spans="1:3" x14ac:dyDescent="0.2">
      <c r="A6" s="85"/>
      <c r="B6" s="63"/>
      <c r="C6" s="86"/>
    </row>
    <row r="7" spans="1:3" x14ac:dyDescent="0.2">
      <c r="A7" s="73" t="s">
        <v>543</v>
      </c>
      <c r="B7" s="87"/>
      <c r="C7" s="65">
        <f>SUM(C8:C28)</f>
        <v>0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0</v>
      </c>
    </row>
    <row r="11" spans="1:3" x14ac:dyDescent="0.2">
      <c r="A11" s="100">
        <v>2.4</v>
      </c>
      <c r="B11" s="83" t="s">
        <v>241</v>
      </c>
      <c r="C11" s="93">
        <v>0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0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0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544</v>
      </c>
      <c r="B17" s="83" t="s">
        <v>545</v>
      </c>
      <c r="C17" s="93">
        <v>0</v>
      </c>
    </row>
    <row r="18" spans="1:3" x14ac:dyDescent="0.2">
      <c r="A18" s="100" t="s">
        <v>574</v>
      </c>
      <c r="B18" s="83" t="s">
        <v>249</v>
      </c>
      <c r="C18" s="93">
        <v>0</v>
      </c>
    </row>
    <row r="19" spans="1:3" x14ac:dyDescent="0.2">
      <c r="A19" s="100" t="s">
        <v>575</v>
      </c>
      <c r="B19" s="83" t="s">
        <v>546</v>
      </c>
      <c r="C19" s="93">
        <v>0</v>
      </c>
    </row>
    <row r="20" spans="1:3" x14ac:dyDescent="0.2">
      <c r="A20" s="100" t="s">
        <v>576</v>
      </c>
      <c r="B20" s="83" t="s">
        <v>547</v>
      </c>
      <c r="C20" s="93">
        <v>0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0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0</v>
      </c>
    </row>
    <row r="29" spans="1:3" x14ac:dyDescent="0.2">
      <c r="A29" s="101"/>
      <c r="B29" s="94"/>
      <c r="C29" s="95"/>
    </row>
    <row r="30" spans="1:3" x14ac:dyDescent="0.2">
      <c r="A30" s="96" t="s">
        <v>563</v>
      </c>
      <c r="B30" s="97"/>
      <c r="C30" s="98">
        <f>SUM(C31:C37)</f>
        <v>0</v>
      </c>
    </row>
    <row r="31" spans="1:3" x14ac:dyDescent="0.2">
      <c r="A31" s="100" t="s">
        <v>564</v>
      </c>
      <c r="B31" s="83" t="s">
        <v>442</v>
      </c>
      <c r="C31" s="93">
        <v>0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3" x14ac:dyDescent="0.2">
      <c r="A33" s="100" t="s">
        <v>566</v>
      </c>
      <c r="B33" s="83" t="s">
        <v>452</v>
      </c>
      <c r="C33" s="93">
        <v>0</v>
      </c>
    </row>
    <row r="34" spans="1:3" x14ac:dyDescent="0.2">
      <c r="A34" s="100" t="s">
        <v>567</v>
      </c>
      <c r="B34" s="83" t="s">
        <v>568</v>
      </c>
      <c r="C34" s="93">
        <v>0</v>
      </c>
    </row>
    <row r="35" spans="1:3" x14ac:dyDescent="0.2">
      <c r="A35" s="100" t="s">
        <v>569</v>
      </c>
      <c r="B35" s="83" t="s">
        <v>570</v>
      </c>
      <c r="C35" s="93">
        <v>0</v>
      </c>
    </row>
    <row r="36" spans="1:3" x14ac:dyDescent="0.2">
      <c r="A36" s="100" t="s">
        <v>571</v>
      </c>
      <c r="B36" s="83" t="s">
        <v>460</v>
      </c>
      <c r="C36" s="93">
        <v>0</v>
      </c>
    </row>
    <row r="37" spans="1:3" x14ac:dyDescent="0.2">
      <c r="A37" s="100" t="s">
        <v>572</v>
      </c>
      <c r="B37" s="92" t="s">
        <v>573</v>
      </c>
      <c r="C37" s="99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690283.84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49"/>
  <sheetViews>
    <sheetView tabSelected="1" workbookViewId="0">
      <selection sqref="A1:F1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44" t="s">
        <v>628</v>
      </c>
      <c r="B1" s="160"/>
      <c r="C1" s="160"/>
      <c r="D1" s="160"/>
      <c r="E1" s="160"/>
      <c r="F1" s="160"/>
      <c r="G1" s="29" t="s">
        <v>614</v>
      </c>
      <c r="H1" s="30">
        <v>2022</v>
      </c>
    </row>
    <row r="2" spans="1:10" ht="18.95" customHeight="1" x14ac:dyDescent="0.2">
      <c r="A2" s="144" t="s">
        <v>625</v>
      </c>
      <c r="B2" s="160"/>
      <c r="C2" s="160"/>
      <c r="D2" s="160"/>
      <c r="E2" s="160"/>
      <c r="F2" s="160"/>
      <c r="G2" s="16" t="s">
        <v>619</v>
      </c>
      <c r="H2" s="30" t="str">
        <f>'Notas a los Edos Financieros'!E2</f>
        <v>TRIMESTRAL</v>
      </c>
    </row>
    <row r="3" spans="1:10" ht="18.95" customHeight="1" x14ac:dyDescent="0.2">
      <c r="A3" s="161" t="s">
        <v>629</v>
      </c>
      <c r="B3" s="162"/>
      <c r="C3" s="162"/>
      <c r="D3" s="162"/>
      <c r="E3" s="162"/>
      <c r="F3" s="162"/>
      <c r="G3" s="16" t="s">
        <v>620</v>
      </c>
      <c r="H3" s="30">
        <v>1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9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x14ac:dyDescent="0.2">
      <c r="A35" s="31">
        <v>7710</v>
      </c>
      <c r="B35" s="31" t="s">
        <v>626</v>
      </c>
      <c r="C35" s="36">
        <v>0</v>
      </c>
      <c r="D35" s="36">
        <v>0</v>
      </c>
      <c r="E35" s="36">
        <v>0</v>
      </c>
      <c r="F35" s="36">
        <f t="shared" ref="F35:F36" si="1">C35+D35+E35</f>
        <v>0</v>
      </c>
    </row>
    <row r="36" spans="1:6" x14ac:dyDescent="0.2">
      <c r="A36" s="31">
        <v>7720</v>
      </c>
      <c r="B36" s="31" t="s">
        <v>627</v>
      </c>
      <c r="C36" s="36">
        <v>0</v>
      </c>
      <c r="D36" s="36">
        <v>0</v>
      </c>
      <c r="E36" s="36">
        <v>0</v>
      </c>
      <c r="F36" s="36">
        <f t="shared" si="1"/>
        <v>0</v>
      </c>
    </row>
    <row r="37" spans="1:6" s="46" customFormat="1" x14ac:dyDescent="0.2">
      <c r="A37" s="45">
        <v>8000</v>
      </c>
      <c r="B37" s="46" t="s">
        <v>98</v>
      </c>
    </row>
    <row r="38" spans="1:6" x14ac:dyDescent="0.2">
      <c r="A38" s="31">
        <v>8110</v>
      </c>
      <c r="B38" s="31" t="s">
        <v>97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8120</v>
      </c>
      <c r="B39" s="31" t="s">
        <v>96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8130</v>
      </c>
      <c r="B40" s="31" t="s">
        <v>95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8140</v>
      </c>
      <c r="B41" s="31" t="s">
        <v>94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8150</v>
      </c>
      <c r="B42" s="31" t="s">
        <v>93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8210</v>
      </c>
      <c r="B43" s="31" t="s">
        <v>92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8220</v>
      </c>
      <c r="B44" s="31" t="s">
        <v>91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8230</v>
      </c>
      <c r="B45" s="31" t="s">
        <v>90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8240</v>
      </c>
      <c r="B46" s="31" t="s">
        <v>89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8250</v>
      </c>
      <c r="B47" s="31" t="s">
        <v>88</v>
      </c>
      <c r="C47" s="36">
        <v>0</v>
      </c>
      <c r="D47" s="36">
        <v>0</v>
      </c>
      <c r="E47" s="36">
        <v>0</v>
      </c>
      <c r="F47" s="36">
        <f t="shared" si="0"/>
        <v>0</v>
      </c>
    </row>
    <row r="48" spans="1:6" x14ac:dyDescent="0.2">
      <c r="A48" s="31">
        <v>8260</v>
      </c>
      <c r="B48" s="31" t="s">
        <v>87</v>
      </c>
      <c r="C48" s="36">
        <v>0</v>
      </c>
      <c r="D48" s="36">
        <v>0</v>
      </c>
      <c r="E48" s="36">
        <v>0</v>
      </c>
      <c r="F48" s="36">
        <f t="shared" si="0"/>
        <v>0</v>
      </c>
    </row>
    <row r="49" spans="1:6" x14ac:dyDescent="0.2">
      <c r="A49" s="31">
        <v>8270</v>
      </c>
      <c r="B49" s="31" t="s">
        <v>86</v>
      </c>
      <c r="C49" s="36">
        <v>0</v>
      </c>
      <c r="D49" s="36">
        <v>0</v>
      </c>
      <c r="E49" s="36">
        <v>0</v>
      </c>
      <c r="F49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50000000000003" customHeight="1" x14ac:dyDescent="0.2">
      <c r="A5" s="163" t="s">
        <v>35</v>
      </c>
      <c r="B5" s="163"/>
      <c r="C5" s="163"/>
      <c r="D5" s="163"/>
      <c r="E5" s="163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2.75" x14ac:dyDescent="0.2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605</v>
      </c>
      <c r="B10" s="164" t="s">
        <v>37</v>
      </c>
      <c r="C10" s="164"/>
      <c r="D10" s="164"/>
      <c r="E10" s="164"/>
    </row>
    <row r="11" spans="1:8" s="129" customFormat="1" ht="12.95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607</v>
      </c>
      <c r="B12" s="164" t="s">
        <v>39</v>
      </c>
      <c r="C12" s="164"/>
      <c r="D12" s="164"/>
      <c r="E12" s="164"/>
    </row>
    <row r="13" spans="1:8" s="129" customFormat="1" ht="26.1" customHeight="1" x14ac:dyDescent="0.2">
      <c r="A13" s="133" t="s">
        <v>608</v>
      </c>
      <c r="B13" s="164" t="s">
        <v>40</v>
      </c>
      <c r="C13" s="164"/>
      <c r="D13" s="164"/>
      <c r="E13" s="164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609</v>
      </c>
      <c r="B15" s="134" t="s">
        <v>41</v>
      </c>
    </row>
    <row r="16" spans="1:8" s="129" customFormat="1" ht="12.95" customHeight="1" x14ac:dyDescent="0.2">
      <c r="A16" s="133" t="s">
        <v>610</v>
      </c>
    </row>
    <row r="17" spans="1:4" s="129" customFormat="1" ht="12.95" customHeight="1" x14ac:dyDescent="0.2">
      <c r="A17" s="134"/>
    </row>
    <row r="18" spans="1:4" s="129" customFormat="1" ht="12.95" customHeight="1" x14ac:dyDescent="0.2">
      <c r="A18" s="46" t="s">
        <v>98</v>
      </c>
    </row>
    <row r="19" spans="1:4" s="129" customFormat="1" ht="12.95" customHeight="1" x14ac:dyDescent="0.2">
      <c r="A19" s="137" t="s">
        <v>611</v>
      </c>
    </row>
    <row r="20" spans="1:4" s="129" customFormat="1" ht="12.95" customHeight="1" x14ac:dyDescent="0.2">
      <c r="A20" s="137" t="s">
        <v>612</v>
      </c>
    </row>
    <row r="21" spans="1:4" s="129" customFormat="1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x14ac:dyDescent="0.2">
      <c r="A25" s="130" t="s">
        <v>527</v>
      </c>
      <c r="B25" s="130"/>
      <c r="C25" s="130"/>
      <c r="D25" s="130"/>
    </row>
    <row r="26" spans="1:4" s="129" customFormat="1" x14ac:dyDescent="0.2">
      <c r="A26" s="130" t="s">
        <v>528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Recursos H</cp:lastModifiedBy>
  <cp:lastPrinted>2022-04-20T16:58:27Z</cp:lastPrinted>
  <dcterms:created xsi:type="dcterms:W3CDTF">2012-12-11T20:36:24Z</dcterms:created>
  <dcterms:modified xsi:type="dcterms:W3CDTF">2022-04-20T16:58:44Z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