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laptop\Ecoforum\Informacion Financiera 3er Trimestre 2022\"/>
    </mc:Choice>
  </mc:AlternateContent>
  <xr:revisionPtr revIDLastSave="0" documentId="13_ncr:1_{51EEE65F-DE46-4378-B6B7-5D8CC2EBA951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D59" i="3"/>
  <c r="C22" i="3"/>
  <c r="D22" i="3"/>
  <c r="D61" i="3"/>
  <c r="C61" i="3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<sst xmlns="http://schemas.openxmlformats.org/spreadsheetml/2006/main" count="77" uniqueCount="61">
  <si>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</si>
  <si>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</si>
  <si>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</si>
  <si>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</si>
  <si>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</si>
  <si>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</si>
  <si>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</si>
  <si>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</si>
  <si>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</si>
  <si>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</si>
  <si>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</si>
  <si>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</si>
  <si>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</si>
  <si>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</si>
  <si>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</si>
  <si>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</si>
  <si>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</si>
  <si>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</si>
  <si>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</si>
  <si>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</si>
  <si>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</si>
  <si>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</si>
  <si>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</si>
  <si>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</si>
  <si>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</si>
  <si>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</si>
  <si>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</si>
  <si>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</si>
  <si>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</si>
  <si>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</si>
  <si>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</si>
  <si>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</si>
  <si>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</si>
  <si>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</si>
  <si>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</si>
  <si>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</si>
  <si>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</si>
  <si>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</si>
  <si>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</si>
  <si>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</si>
  <si>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</si>
  <si>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</si>
  <si>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</si>
  <si>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</si>
  <si>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</si>
  <si>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</si>
  <si>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</si>
  <si>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</si>
  <si>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</si>
  <si>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</si>
  <si>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</si>
  <si>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</si>
  <si>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</si>
  <si>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</si>
  <si>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</si>
  <si>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</si>
  <si>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Patronato de la Feria Regional Puerta de Oro del Bajío
ESTADO DE ACTIVIDADES
DEL 1 DE ENERO AL 30 DE SEPTIEMBRE DEL 2022</t>
  </si>
  <si>
    <t>“Bajo protesta de decir verdad declaramos que los Estados Financieros y sus notas, son razonablemente correctos y son responsabilidad del emisor”.</t>
  </si>
  <si>
    <t>ATENTAMENTE</t>
  </si>
  <si>
    <t>ING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</si>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</sst>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1" xfId="8" applyNumberFormat="1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horizontal="left" vertical="top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0" fontId="8" fillId="0" borderId="1" xfId="8" applyFont="1" applyBorder="1" applyAlignment="1" applyProtection="1">
      <alignment horizontal="center" vertical="center"/>
      <protection locked="0"/>
    </xf>
    <xf numFmtId="0" fontId="4" fillId="0" borderId="9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/>
      <protection locked="0"/>
    </xf>
    <xf numFmtId="4" fontId="4" fillId="0" borderId="0" xfId="8" applyNumberFormat="1" applyFont="1" applyProtection="1">
      <protection locked="0"/>
    </xf>
    <xf numFmtId="4" fontId="4" fillId="0" borderId="1" xfId="8" applyNumberFormat="1" applyFont="1" applyBorder="1" applyProtection="1">
      <protection locked="0"/>
    </xf>
    <xf numFmtId="0" fontId="4" fillId="0" borderId="7" xfId="8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0" fontId="7" fillId="0" borderId="0" xfId="8" applyFont="1" applyAlignment="1" applyProtection="1">
      <alignment horizontal="left" vertical="top"/>
      <protection locked="0"/>
    </xf>
    <xf numFmtId="0" fontId="3" fillId="0" borderId="8" xfId="8" applyFont="1" applyBorder="1" applyAlignment="1" applyProtection="1">
      <alignment horizontal="right" vertical="top"/>
      <protection locked="0"/>
    </xf>
    <xf numFmtId="0" fontId="4" fillId="0" borderId="2" xfId="8" applyFont="1" applyBorder="1" applyAlignment="1" applyProtection="1">
      <alignment horizontal="left" vertical="top"/>
      <protection locked="0"/>
    </xf>
    <xf numFmtId="4" fontId="4" fillId="0" borderId="2" xfId="8" applyNumberFormat="1" applyFont="1" applyBorder="1" applyAlignment="1" applyProtection="1">
      <alignment vertical="top"/>
      <protection locked="0"/>
    </xf>
    <xf numFmtId="4" fontId="4" fillId="0" borderId="3" xfId="8" applyNumberFormat="1" applyFont="1" applyBorder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11" fillId="0" borderId="0" xfId="22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96">
    <cellStyle name="Euro" xfId="1" xr:uid="{00000000-0005-0000-0000-000000000000}"/>
    <cellStyle name="Millares 2" xfId="2" xr:uid="{00000000-0005-0000-0000-000001000000}"/>
    <cellStyle name="Millares 2 10" xfId="33" xr:uid="{81CE55B0-8CE6-4226-95B6-BD55A621102E}"/>
    <cellStyle name="Millares 2 11" xfId="27" xr:uid="{F0A83CBC-3BC5-41AC-ACB2-6F73F2D475DF}"/>
    <cellStyle name="Millares 2 12" xfId="17" xr:uid="{2DF72566-6525-43C4-A8C4-1C655AAC7F45}"/>
    <cellStyle name="Millares 2 2" xfId="3" xr:uid="{00000000-0005-0000-0000-000002000000}"/>
    <cellStyle name="Millares 2 2 10" xfId="18" xr:uid="{46949F0F-590D-43EA-BA06-709C9522A180}"/>
    <cellStyle name="Millares 2 2 2" xfId="88" xr:uid="{DD93581D-2E45-4C0B-BE44-3F9B4995B912}"/>
    <cellStyle name="Millares 2 2 3" xfId="79" xr:uid="{6C86513C-B7ED-4719-883F-CDA4396021E4}"/>
    <cellStyle name="Millares 2 2 4" xfId="70" xr:uid="{0D5672FE-81DA-4661-8731-0618DB4DE1FA}"/>
    <cellStyle name="Millares 2 2 5" xfId="61" xr:uid="{DA84606D-B336-4DF5-B7B0-3C45614ACFD6}"/>
    <cellStyle name="Millares 2 2 6" xfId="52" xr:uid="{9E76D0FC-7507-4801-86E2-40B58C7F6AC0}"/>
    <cellStyle name="Millares 2 2 7" xfId="43" xr:uid="{F46738FC-6245-47F4-AB20-7DCB6D141105}"/>
    <cellStyle name="Millares 2 2 8" xfId="34" xr:uid="{A224B056-9259-48DF-A7BE-55AC9D9DA0CC}"/>
    <cellStyle name="Millares 2 2 9" xfId="28" xr:uid="{D879A936-CE1E-4110-8AB4-0C626904697B}"/>
    <cellStyle name="Millares 2 3" xfId="4" xr:uid="{00000000-0005-0000-0000-000003000000}"/>
    <cellStyle name="Millares 2 3 10" xfId="19" xr:uid="{770E4A79-7113-4B0F-AE27-18B8878A4515}"/>
    <cellStyle name="Millares 2 3 2" xfId="89" xr:uid="{01626795-CC9C-42FE-8F75-B07206BCC377}"/>
    <cellStyle name="Millares 2 3 3" xfId="80" xr:uid="{11B26BB7-0D26-4864-9506-5F7FB6078A0E}"/>
    <cellStyle name="Millares 2 3 4" xfId="71" xr:uid="{A8F403EA-937A-4DE6-8334-8327F22629DD}"/>
    <cellStyle name="Millares 2 3 5" xfId="62" xr:uid="{B357B248-ECE1-4150-9800-74C1A064E233}"/>
    <cellStyle name="Millares 2 3 6" xfId="53" xr:uid="{567CEF8F-19C9-4D85-A6CE-724978D4A6D9}"/>
    <cellStyle name="Millares 2 3 7" xfId="44" xr:uid="{ABC0FBD3-9039-4030-B250-A5E4506BAF1A}"/>
    <cellStyle name="Millares 2 3 8" xfId="35" xr:uid="{AAFE1DC4-BE3E-4CBB-8D8C-82429AC48996}"/>
    <cellStyle name="Millares 2 3 9" xfId="29" xr:uid="{81BC2A0E-18AE-49A3-92A1-288DF07BB428}"/>
    <cellStyle name="Millares 2 4" xfId="87" xr:uid="{D7D69EC8-4A5D-46AD-9DEA-1D2D25A0613A}"/>
    <cellStyle name="Millares 2 5" xfId="78" xr:uid="{CD7D1C4D-0632-41B7-94DC-2092FEEAD0FD}"/>
    <cellStyle name="Millares 2 6" xfId="69" xr:uid="{D7EA6A64-EA3E-4F22-8DEA-779CA5D8FE8D}"/>
    <cellStyle name="Millares 2 7" xfId="60" xr:uid="{772AE039-927A-4EE6-AE58-5E214EFF6F6F}"/>
    <cellStyle name="Millares 2 8" xfId="51" xr:uid="{7AD4E6D8-F9FE-4D50-B0CF-22AC865EB3B6}"/>
    <cellStyle name="Millares 2 9" xfId="42" xr:uid="{FD993CB5-28D7-45D9-AC6E-07AE41660965}"/>
    <cellStyle name="Millares 3" xfId="5" xr:uid="{00000000-0005-0000-0000-000004000000}"/>
    <cellStyle name="Millares 3 10" xfId="20" xr:uid="{6C59B14F-6EE8-4631-8A10-3903009F2EA3}"/>
    <cellStyle name="Millares 3 2" xfId="90" xr:uid="{2F41C1AB-DDC6-420F-AB2D-3AE5BA694EA9}"/>
    <cellStyle name="Millares 3 3" xfId="81" xr:uid="{08A7412D-7072-4056-BD4D-E70CB86BC1D6}"/>
    <cellStyle name="Millares 3 4" xfId="72" xr:uid="{AFA1173A-B5FE-4F00-89F8-DB8FA9EAA8B5}"/>
    <cellStyle name="Millares 3 5" xfId="63" xr:uid="{80CCBB2F-B597-455E-8A1D-A8ADC7679B3A}"/>
    <cellStyle name="Millares 3 6" xfId="54" xr:uid="{45C1A865-FC45-4B6C-8C7F-63B5E46A64DA}"/>
    <cellStyle name="Millares 3 7" xfId="45" xr:uid="{86EA7587-AB95-43EB-88B2-BDEEB5801E07}"/>
    <cellStyle name="Millares 3 8" xfId="36" xr:uid="{A75F88ED-8B6B-4073-B459-779589294BEF}"/>
    <cellStyle name="Millares 3 9" xfId="30" xr:uid="{7E475B04-68BD-48EB-A526-1DEAAC0C99AE}"/>
    <cellStyle name="Moneda 2" xfId="6" xr:uid="{00000000-0005-0000-0000-000005000000}"/>
    <cellStyle name="Moneda 2 10" xfId="21" xr:uid="{5E1E11D1-B41A-4AFF-9084-BEF95E5354C6}"/>
    <cellStyle name="Moneda 2 2" xfId="91" xr:uid="{7A289A87-F7C7-45DF-969B-12EE8DBA4CFF}"/>
    <cellStyle name="Moneda 2 3" xfId="82" xr:uid="{59064556-0AA6-4E3A-9E8D-CF948028DF08}"/>
    <cellStyle name="Moneda 2 4" xfId="73" xr:uid="{EE3201E7-A9B5-46D6-A57D-944D29F570C8}"/>
    <cellStyle name="Moneda 2 5" xfId="64" xr:uid="{EA5529EA-4EF2-44CB-995C-CD7BB9F5A431}"/>
    <cellStyle name="Moneda 2 6" xfId="55" xr:uid="{12926845-2D18-4364-82CC-0796EE06C749}"/>
    <cellStyle name="Moneda 2 7" xfId="46" xr:uid="{569A5FD3-ED80-4B28-886B-D2D74F0EB12D}"/>
    <cellStyle name="Moneda 2 8" xfId="37" xr:uid="{F038B4FC-3022-400E-B587-7A07C2D057FE}"/>
    <cellStyle name="Moneda 2 9" xfId="31" xr:uid="{DF686450-FBAB-4C9F-B0DB-2A2B3F41428D}"/>
    <cellStyle name="Normal" xfId="0" builtinId="0"/>
    <cellStyle name="Normal 2" xfId="7" xr:uid="{00000000-0005-0000-0000-000007000000}"/>
    <cellStyle name="Normal 2 10" xfId="32" xr:uid="{80DCBF22-AAB1-4FB6-AAD0-39C50A4773DA}"/>
    <cellStyle name="Normal 2 11" xfId="22" xr:uid="{C3BF0975-6077-4A8F-96A7-708294FF1089}"/>
    <cellStyle name="Normal 2 2" xfId="8" xr:uid="{00000000-0005-0000-0000-000008000000}"/>
    <cellStyle name="Normal 2 3" xfId="92" xr:uid="{C558721D-0CA1-4755-9C71-3BBFACAD8F8E}"/>
    <cellStyle name="Normal 2 4" xfId="83" xr:uid="{6A761BC8-80F0-4E19-A56A-39D023087EB8}"/>
    <cellStyle name="Normal 2 5" xfId="74" xr:uid="{F5E4085C-20BC-4516-B089-6B73679CF3B6}"/>
    <cellStyle name="Normal 2 6" xfId="65" xr:uid="{71C09535-ADA5-4636-97DF-CC417D13F513}"/>
    <cellStyle name="Normal 2 7" xfId="56" xr:uid="{FAE32CE8-7BDE-4878-91F4-F453CFA9C651}"/>
    <cellStyle name="Normal 2 8" xfId="47" xr:uid="{57C3DE7F-3498-4779-A1BE-648957691045}"/>
    <cellStyle name="Normal 2 9" xfId="38" xr:uid="{5DE2F6A9-5E7B-46C2-A6EE-F746807EEAD2}"/>
    <cellStyle name="Normal 3" xfId="9" xr:uid="{00000000-0005-0000-0000-000009000000}"/>
    <cellStyle name="Normal 3 2" xfId="93" xr:uid="{CAD4690B-C5DD-4F77-B6C2-A1071D74E3C1}"/>
    <cellStyle name="Normal 3 3" xfId="84" xr:uid="{6D8CDF85-8F28-4337-885F-403550EB96C9}"/>
    <cellStyle name="Normal 3 4" xfId="75" xr:uid="{252A577D-2980-4EE9-95FA-263FBBD4C51F}"/>
    <cellStyle name="Normal 3 5" xfId="66" xr:uid="{578DFB32-B82A-4191-8EEF-66C6838D6AA3}"/>
    <cellStyle name="Normal 3 6" xfId="57" xr:uid="{5974D66D-2857-4A4D-B1F5-9CE41693E333}"/>
    <cellStyle name="Normal 3 7" xfId="48" xr:uid="{340C1682-5579-47F5-B863-354E6472041C}"/>
    <cellStyle name="Normal 3 8" xfId="39" xr:uid="{4E794053-26F4-4FBE-B470-D0D23C72C749}"/>
    <cellStyle name="Normal 3 9" xfId="23" xr:uid="{AD216299-611C-438A-A3BD-A4E2B91A545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24" xr:uid="{89FFE76D-3B1B-4F03-AECF-DF5DC0B534BD}"/>
    <cellStyle name="Normal 6 2" xfId="15" xr:uid="{00000000-0005-0000-0000-00000F000000}"/>
    <cellStyle name="Normal 6 2 2" xfId="95" xr:uid="{B17BE6E9-6601-4415-9548-1F7E2F1FFC90}"/>
    <cellStyle name="Normal 6 2 3" xfId="86" xr:uid="{35C967F7-70DD-40D3-AA2B-7A3EA9E87F93}"/>
    <cellStyle name="Normal 6 2 4" xfId="77" xr:uid="{DE8AA75D-9884-42F6-9341-9E374D158707}"/>
    <cellStyle name="Normal 6 2 5" xfId="68" xr:uid="{46993FD2-E0F4-40DA-951C-AFEE39B5CB2C}"/>
    <cellStyle name="Normal 6 2 6" xfId="59" xr:uid="{53B728C3-FAF2-4DDC-89B9-0F0C8E93033B}"/>
    <cellStyle name="Normal 6 2 7" xfId="50" xr:uid="{0C1AA3D1-7E92-46BF-AD26-5910E6312CEB}"/>
    <cellStyle name="Normal 6 2 8" xfId="41" xr:uid="{91CF66B4-FD03-4399-99B2-E16238BEA962}"/>
    <cellStyle name="Normal 6 2 9" xfId="25" xr:uid="{02D4CADE-B9DB-4B81-9AE5-72AAADBE2515}"/>
    <cellStyle name="Normal 6 3" xfId="94" xr:uid="{BF1061A6-EF40-40CC-8CDA-3C5C8CA93A80}"/>
    <cellStyle name="Normal 6 4" xfId="85" xr:uid="{72295156-5FA3-451F-82E1-216990F5ED31}"/>
    <cellStyle name="Normal 6 5" xfId="76" xr:uid="{CD12C8D5-7F42-4355-912C-60FFA69A3B3E}"/>
    <cellStyle name="Normal 6 6" xfId="67" xr:uid="{E4DE919E-5E20-42D7-AC92-35FC4CBD35B1}"/>
    <cellStyle name="Normal 6 7" xfId="58" xr:uid="{B235C19C-114F-43BA-B35D-8E8A9A40C431}"/>
    <cellStyle name="Normal 6 8" xfId="49" xr:uid="{211A7E9A-30EF-4B94-A635-E9DF0F9B8C76}"/>
    <cellStyle name="Normal 6 9" xfId="40" xr:uid="{D549E71E-05DF-47B9-A372-ED43BDABEE5A}"/>
    <cellStyle name="Normal 7" xfId="16" xr:uid="{E1CF1453-AA4C-485F-AF39-7922927EA5E0}"/>
    <cellStyle name="Porcentual 2" xfId="26" xr:uid="{9DCEF930-3A7D-45D6-8A07-36D62EBB9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showGridLines="0" tabSelected="1" topLeftCell="A61" zoomScaleNormal="100" workbookViewId="0">
      <selection activeCell="A75" sqref="A75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6" t="s">
        <v>56</v>
      </c>
      <c r="B1" s="37"/>
      <c r="C1" s="37"/>
      <c r="D1" s="38"/>
    </row>
    <row r="2" spans="1:5" x14ac:dyDescent="0.2">
      <c r="A2" s="11"/>
      <c r="B2" s="8"/>
      <c r="C2" s="9">
        <v>2022</v>
      </c>
      <c r="D2" s="10">
        <v>2021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217874.53999999998</v>
      </c>
      <c r="D4" s="28">
        <f>SUM(D5:D11)</f>
        <v>617527.64</v>
      </c>
      <c r="E4" s="29" t="s">
        <v>55</v>
      </c>
    </row>
    <row r="5" spans="1:5" x14ac:dyDescent="0.2">
      <c r="A5" s="19"/>
      <c r="B5" s="20" t="s">
        <v>1</v>
      </c>
      <c r="C5" s="17">
        <v>0</v>
      </c>
      <c r="D5" s="18">
        <v>0</v>
      </c>
      <c r="E5" s="29">
        <v>4110</v>
      </c>
    </row>
    <row r="6" spans="1:5" x14ac:dyDescent="0.2">
      <c r="A6" s="19"/>
      <c r="B6" s="20" t="s">
        <v>35</v>
      </c>
      <c r="C6" s="17">
        <v>0</v>
      </c>
      <c r="D6" s="18">
        <v>0</v>
      </c>
      <c r="E6" s="29">
        <v>4120</v>
      </c>
    </row>
    <row r="7" spans="1:5" x14ac:dyDescent="0.2">
      <c r="A7" s="19"/>
      <c r="B7" s="20" t="s">
        <v>11</v>
      </c>
      <c r="C7" s="17">
        <v>0</v>
      </c>
      <c r="D7" s="18">
        <v>0</v>
      </c>
      <c r="E7" s="29">
        <v>4130</v>
      </c>
    </row>
    <row r="8" spans="1:5" x14ac:dyDescent="0.2">
      <c r="A8" s="19"/>
      <c r="B8" s="20" t="s">
        <v>2</v>
      </c>
      <c r="C8" s="17">
        <v>0</v>
      </c>
      <c r="D8" s="18">
        <v>0</v>
      </c>
      <c r="E8" s="29">
        <v>4140</v>
      </c>
    </row>
    <row r="9" spans="1:5" x14ac:dyDescent="0.2">
      <c r="A9" s="19"/>
      <c r="B9" s="20" t="s">
        <v>47</v>
      </c>
      <c r="C9" s="17">
        <v>141.02000000000001</v>
      </c>
      <c r="D9" s="18">
        <v>749.39</v>
      </c>
      <c r="E9" s="29">
        <v>4150</v>
      </c>
    </row>
    <row r="10" spans="1:5" x14ac:dyDescent="0.2">
      <c r="A10" s="19"/>
      <c r="B10" s="20" t="s">
        <v>48</v>
      </c>
      <c r="C10" s="17">
        <v>0</v>
      </c>
      <c r="D10" s="18">
        <v>0</v>
      </c>
      <c r="E10" s="29">
        <v>4160</v>
      </c>
    </row>
    <row r="11" spans="1:5" x14ac:dyDescent="0.2">
      <c r="A11" s="19"/>
      <c r="B11" s="20" t="s">
        <v>49</v>
      </c>
      <c r="C11" s="17">
        <v>217733.52</v>
      </c>
      <c r="D11" s="18">
        <v>616778.25</v>
      </c>
      <c r="E11" s="29">
        <v>4170</v>
      </c>
    </row>
    <row r="12" spans="1:5" ht="34.5" customHeight="1" x14ac:dyDescent="0.2">
      <c r="A12" s="39" t="s">
        <v>50</v>
      </c>
      <c r="B12" s="40"/>
      <c r="C12" s="27">
        <f>SUM(C13:C14)</f>
        <v>3158557</v>
      </c>
      <c r="D12" s="28">
        <f>SUM(D13:D14)</f>
        <v>3022150.43</v>
      </c>
      <c r="E12" s="29" t="s">
        <v>55</v>
      </c>
    </row>
    <row r="13" spans="1:5" ht="22.5" x14ac:dyDescent="0.2">
      <c r="A13" s="19"/>
      <c r="B13" s="26" t="s">
        <v>51</v>
      </c>
      <c r="C13" s="17">
        <v>0</v>
      </c>
      <c r="D13" s="18">
        <v>0</v>
      </c>
      <c r="E13" s="29">
        <v>4210</v>
      </c>
    </row>
    <row r="14" spans="1:5" x14ac:dyDescent="0.2">
      <c r="A14" s="19"/>
      <c r="B14" s="20" t="s">
        <v>52</v>
      </c>
      <c r="C14" s="17">
        <v>3158557</v>
      </c>
      <c r="D14" s="18">
        <v>3022150.43</v>
      </c>
      <c r="E14" s="29">
        <v>4220</v>
      </c>
    </row>
    <row r="15" spans="1:5" x14ac:dyDescent="0.2">
      <c r="A15" s="5" t="s">
        <v>41</v>
      </c>
      <c r="B15" s="2"/>
      <c r="C15" s="27">
        <f>SUM(C16:C20)</f>
        <v>67634</v>
      </c>
      <c r="D15" s="28">
        <f>SUM(D16:D20)</f>
        <v>190000</v>
      </c>
      <c r="E15" s="29" t="s">
        <v>55</v>
      </c>
    </row>
    <row r="16" spans="1:5" x14ac:dyDescent="0.2">
      <c r="A16" s="19"/>
      <c r="B16" s="20" t="s">
        <v>36</v>
      </c>
      <c r="C16" s="17">
        <v>0</v>
      </c>
      <c r="D16" s="18">
        <v>0</v>
      </c>
      <c r="E16" s="29">
        <v>4310</v>
      </c>
    </row>
    <row r="17" spans="1:5" x14ac:dyDescent="0.2">
      <c r="A17" s="19"/>
      <c r="B17" s="20" t="s">
        <v>12</v>
      </c>
      <c r="C17" s="17">
        <v>0</v>
      </c>
      <c r="D17" s="18">
        <v>0</v>
      </c>
      <c r="E17" s="29">
        <v>4320</v>
      </c>
    </row>
    <row r="18" spans="1:5" x14ac:dyDescent="0.2">
      <c r="A18" s="19"/>
      <c r="B18" s="20" t="s">
        <v>13</v>
      </c>
      <c r="C18" s="17">
        <v>0</v>
      </c>
      <c r="D18" s="18">
        <v>0</v>
      </c>
      <c r="E18" s="29">
        <v>4330</v>
      </c>
    </row>
    <row r="19" spans="1:5" x14ac:dyDescent="0.2">
      <c r="A19" s="19"/>
      <c r="B19" s="20" t="s">
        <v>14</v>
      </c>
      <c r="C19" s="17">
        <v>0</v>
      </c>
      <c r="D19" s="18">
        <v>0</v>
      </c>
      <c r="E19" s="29">
        <v>4340</v>
      </c>
    </row>
    <row r="20" spans="1:5" x14ac:dyDescent="0.2">
      <c r="A20" s="19"/>
      <c r="B20" s="20" t="s">
        <v>15</v>
      </c>
      <c r="C20" s="17">
        <v>67634</v>
      </c>
      <c r="D20" s="18">
        <v>190000</v>
      </c>
      <c r="E20" s="29">
        <v>4390</v>
      </c>
    </row>
    <row r="21" spans="1:5" x14ac:dyDescent="0.2">
      <c r="A21" s="19"/>
      <c r="B21" s="16"/>
      <c r="C21" s="17"/>
      <c r="D21" s="18"/>
      <c r="E21" s="29" t="s">
        <v>55</v>
      </c>
    </row>
    <row r="22" spans="1:5" x14ac:dyDescent="0.2">
      <c r="A22" s="6" t="s">
        <v>9</v>
      </c>
      <c r="B22" s="21"/>
      <c r="C22" s="27">
        <f>SUM(C4+C12+C15)</f>
        <v>3444065.54</v>
      </c>
      <c r="D22" s="3">
        <f>SUM(D4+D12+D15)</f>
        <v>3829678.0700000003</v>
      </c>
      <c r="E22" s="29" t="s">
        <v>55</v>
      </c>
    </row>
    <row r="23" spans="1:5" x14ac:dyDescent="0.2">
      <c r="A23" s="19"/>
      <c r="B23" s="12"/>
      <c r="C23" s="15"/>
      <c r="D23" s="3"/>
      <c r="E23" s="29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0" t="s">
        <v>55</v>
      </c>
    </row>
    <row r="25" spans="1:5" x14ac:dyDescent="0.2">
      <c r="A25" s="5" t="s">
        <v>42</v>
      </c>
      <c r="B25" s="2"/>
      <c r="C25" s="27">
        <f>SUM(C26:C28)</f>
        <v>2084368.2799999998</v>
      </c>
      <c r="D25" s="28">
        <f>SUM(D26:D28)</f>
        <v>4557165.13</v>
      </c>
      <c r="E25" s="29" t="s">
        <v>55</v>
      </c>
    </row>
    <row r="26" spans="1:5" x14ac:dyDescent="0.2">
      <c r="A26" s="19"/>
      <c r="B26" s="20" t="s">
        <v>37</v>
      </c>
      <c r="C26" s="17">
        <v>1276452.4099999999</v>
      </c>
      <c r="D26" s="18">
        <v>1722943.7</v>
      </c>
      <c r="E26" s="29">
        <v>5110</v>
      </c>
    </row>
    <row r="27" spans="1:5" x14ac:dyDescent="0.2">
      <c r="A27" s="19"/>
      <c r="B27" s="20" t="s">
        <v>16</v>
      </c>
      <c r="C27" s="17">
        <v>82824.02</v>
      </c>
      <c r="D27" s="18">
        <v>146727.29999999999</v>
      </c>
      <c r="E27" s="29">
        <v>5120</v>
      </c>
    </row>
    <row r="28" spans="1:5" x14ac:dyDescent="0.2">
      <c r="A28" s="19"/>
      <c r="B28" s="20" t="s">
        <v>17</v>
      </c>
      <c r="C28" s="17">
        <v>725091.85</v>
      </c>
      <c r="D28" s="18">
        <v>2687494.13</v>
      </c>
      <c r="E28" s="29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29" t="s">
        <v>55</v>
      </c>
    </row>
    <row r="30" spans="1:5" x14ac:dyDescent="0.2">
      <c r="A30" s="19"/>
      <c r="B30" s="20" t="s">
        <v>18</v>
      </c>
      <c r="C30" s="17">
        <v>0</v>
      </c>
      <c r="D30" s="18">
        <v>0</v>
      </c>
      <c r="E30" s="29">
        <v>5210</v>
      </c>
    </row>
    <row r="31" spans="1:5" x14ac:dyDescent="0.2">
      <c r="A31" s="19"/>
      <c r="B31" s="20" t="s">
        <v>19</v>
      </c>
      <c r="C31" s="17">
        <v>0</v>
      </c>
      <c r="D31" s="18">
        <v>0</v>
      </c>
      <c r="E31" s="29">
        <v>5220</v>
      </c>
    </row>
    <row r="32" spans="1:5" x14ac:dyDescent="0.2">
      <c r="A32" s="19"/>
      <c r="B32" s="20" t="s">
        <v>20</v>
      </c>
      <c r="C32" s="17">
        <v>0</v>
      </c>
      <c r="D32" s="18">
        <v>0</v>
      </c>
      <c r="E32" s="29">
        <v>5230</v>
      </c>
    </row>
    <row r="33" spans="1:5" x14ac:dyDescent="0.2">
      <c r="A33" s="19"/>
      <c r="B33" s="20" t="s">
        <v>21</v>
      </c>
      <c r="C33" s="17">
        <v>0</v>
      </c>
      <c r="D33" s="18">
        <v>0</v>
      </c>
      <c r="E33" s="29">
        <v>5240</v>
      </c>
    </row>
    <row r="34" spans="1:5" x14ac:dyDescent="0.2">
      <c r="A34" s="19"/>
      <c r="B34" s="20" t="s">
        <v>22</v>
      </c>
      <c r="C34" s="17">
        <v>0</v>
      </c>
      <c r="D34" s="18">
        <v>0</v>
      </c>
      <c r="E34" s="29">
        <v>5250</v>
      </c>
    </row>
    <row r="35" spans="1:5" x14ac:dyDescent="0.2">
      <c r="A35" s="19"/>
      <c r="B35" s="20" t="s">
        <v>23</v>
      </c>
      <c r="C35" s="17">
        <v>0</v>
      </c>
      <c r="D35" s="18">
        <v>0</v>
      </c>
      <c r="E35" s="29">
        <v>5260</v>
      </c>
    </row>
    <row r="36" spans="1:5" x14ac:dyDescent="0.2">
      <c r="A36" s="19"/>
      <c r="B36" s="20" t="s">
        <v>24</v>
      </c>
      <c r="C36" s="17">
        <v>0</v>
      </c>
      <c r="D36" s="18">
        <v>0</v>
      </c>
      <c r="E36" s="29">
        <v>5270</v>
      </c>
    </row>
    <row r="37" spans="1:5" x14ac:dyDescent="0.2">
      <c r="A37" s="19"/>
      <c r="B37" s="20" t="s">
        <v>6</v>
      </c>
      <c r="C37" s="17">
        <v>0</v>
      </c>
      <c r="D37" s="18">
        <v>0</v>
      </c>
      <c r="E37" s="29">
        <v>5280</v>
      </c>
    </row>
    <row r="38" spans="1:5" x14ac:dyDescent="0.2">
      <c r="A38" s="19"/>
      <c r="B38" s="20" t="s">
        <v>25</v>
      </c>
      <c r="C38" s="17">
        <v>0</v>
      </c>
      <c r="D38" s="18">
        <v>0</v>
      </c>
      <c r="E38" s="29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29" t="s">
        <v>55</v>
      </c>
    </row>
    <row r="40" spans="1:5" x14ac:dyDescent="0.2">
      <c r="A40" s="19"/>
      <c r="B40" s="20" t="s">
        <v>3</v>
      </c>
      <c r="C40" s="17">
        <v>0</v>
      </c>
      <c r="D40" s="18">
        <v>0</v>
      </c>
      <c r="E40" s="29">
        <v>5310</v>
      </c>
    </row>
    <row r="41" spans="1:5" x14ac:dyDescent="0.2">
      <c r="A41" s="19"/>
      <c r="B41" s="20" t="s">
        <v>4</v>
      </c>
      <c r="C41" s="17">
        <v>0</v>
      </c>
      <c r="D41" s="18">
        <v>0</v>
      </c>
      <c r="E41" s="29">
        <v>5320</v>
      </c>
    </row>
    <row r="42" spans="1:5" x14ac:dyDescent="0.2">
      <c r="A42" s="19"/>
      <c r="B42" s="20" t="s">
        <v>5</v>
      </c>
      <c r="C42" s="17">
        <v>0</v>
      </c>
      <c r="D42" s="18">
        <v>0</v>
      </c>
      <c r="E42" s="29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29" t="s">
        <v>55</v>
      </c>
    </row>
    <row r="44" spans="1:5" x14ac:dyDescent="0.2">
      <c r="A44" s="19"/>
      <c r="B44" s="20" t="s">
        <v>26</v>
      </c>
      <c r="C44" s="17">
        <v>0</v>
      </c>
      <c r="D44" s="18">
        <v>0</v>
      </c>
      <c r="E44" s="29">
        <v>5410</v>
      </c>
    </row>
    <row r="45" spans="1:5" x14ac:dyDescent="0.2">
      <c r="A45" s="19"/>
      <c r="B45" s="20" t="s">
        <v>27</v>
      </c>
      <c r="C45" s="17">
        <v>0</v>
      </c>
      <c r="D45" s="18">
        <v>0</v>
      </c>
      <c r="E45" s="29">
        <v>5420</v>
      </c>
    </row>
    <row r="46" spans="1:5" x14ac:dyDescent="0.2">
      <c r="A46" s="19"/>
      <c r="B46" s="20" t="s">
        <v>28</v>
      </c>
      <c r="C46" s="17">
        <v>0</v>
      </c>
      <c r="D46" s="18">
        <v>0</v>
      </c>
      <c r="E46" s="29">
        <v>5430</v>
      </c>
    </row>
    <row r="47" spans="1:5" x14ac:dyDescent="0.2">
      <c r="A47" s="19"/>
      <c r="B47" s="20" t="s">
        <v>29</v>
      </c>
      <c r="C47" s="17">
        <v>0</v>
      </c>
      <c r="D47" s="18">
        <v>0</v>
      </c>
      <c r="E47" s="29">
        <v>5440</v>
      </c>
    </row>
    <row r="48" spans="1:5" x14ac:dyDescent="0.2">
      <c r="A48" s="19"/>
      <c r="B48" s="20" t="s">
        <v>30</v>
      </c>
      <c r="C48" s="17">
        <v>0</v>
      </c>
      <c r="D48" s="18">
        <v>0</v>
      </c>
      <c r="E48" s="29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380997.19</v>
      </c>
      <c r="E49" s="29" t="s">
        <v>55</v>
      </c>
    </row>
    <row r="50" spans="1:9" x14ac:dyDescent="0.2">
      <c r="A50" s="19"/>
      <c r="B50" s="20" t="s">
        <v>31</v>
      </c>
      <c r="C50" s="17">
        <v>0</v>
      </c>
      <c r="D50" s="18">
        <v>380997.19</v>
      </c>
      <c r="E50" s="29">
        <v>5510</v>
      </c>
    </row>
    <row r="51" spans="1:9" x14ac:dyDescent="0.2">
      <c r="A51" s="19"/>
      <c r="B51" s="20" t="s">
        <v>7</v>
      </c>
      <c r="C51" s="17">
        <v>0</v>
      </c>
      <c r="D51" s="18">
        <v>0</v>
      </c>
      <c r="E51" s="29">
        <v>5520</v>
      </c>
    </row>
    <row r="52" spans="1:9" x14ac:dyDescent="0.2">
      <c r="A52" s="19"/>
      <c r="B52" s="20" t="s">
        <v>32</v>
      </c>
      <c r="C52" s="17">
        <v>0</v>
      </c>
      <c r="D52" s="18">
        <v>0</v>
      </c>
      <c r="E52" s="29">
        <v>5530</v>
      </c>
    </row>
    <row r="53" spans="1:9" x14ac:dyDescent="0.2">
      <c r="A53" s="19"/>
      <c r="B53" s="20" t="s">
        <v>54</v>
      </c>
      <c r="C53" s="17">
        <v>0</v>
      </c>
      <c r="D53" s="18">
        <v>0</v>
      </c>
      <c r="E53" s="29">
        <v>5540</v>
      </c>
    </row>
    <row r="54" spans="1:9" x14ac:dyDescent="0.2">
      <c r="A54" s="19"/>
      <c r="B54" s="20" t="s">
        <v>33</v>
      </c>
      <c r="C54" s="17">
        <v>0</v>
      </c>
      <c r="D54" s="18">
        <v>0</v>
      </c>
      <c r="E54" s="29">
        <v>5550</v>
      </c>
    </row>
    <row r="55" spans="1:9" x14ac:dyDescent="0.2">
      <c r="A55" s="19"/>
      <c r="B55" s="20" t="s">
        <v>34</v>
      </c>
      <c r="C55" s="17">
        <v>0</v>
      </c>
      <c r="D55" s="18">
        <v>0</v>
      </c>
      <c r="E55" s="29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29" t="s">
        <v>55</v>
      </c>
    </row>
    <row r="57" spans="1:9" x14ac:dyDescent="0.2">
      <c r="A57" s="19"/>
      <c r="B57" s="20" t="s">
        <v>38</v>
      </c>
      <c r="C57" s="17">
        <v>0</v>
      </c>
      <c r="D57" s="18">
        <v>0</v>
      </c>
      <c r="E57" s="29">
        <v>5610</v>
      </c>
    </row>
    <row r="58" spans="1:9" x14ac:dyDescent="0.2">
      <c r="A58" s="19"/>
      <c r="B58" s="16"/>
      <c r="C58" s="17"/>
      <c r="D58" s="18"/>
      <c r="E58" s="29" t="s">
        <v>55</v>
      </c>
    </row>
    <row r="59" spans="1:9" x14ac:dyDescent="0.2">
      <c r="A59" s="4" t="s">
        <v>45</v>
      </c>
      <c r="B59" s="12"/>
      <c r="C59" s="27">
        <f>SUM(C56+C49+C43+C39+C29+C25)</f>
        <v>2084368.2799999998</v>
      </c>
      <c r="D59" s="3">
        <f>SUM(D56+D49+D43+D39+D29+D25)</f>
        <v>4938162.32</v>
      </c>
      <c r="E59" s="29" t="s">
        <v>55</v>
      </c>
    </row>
    <row r="60" spans="1:9" x14ac:dyDescent="0.2">
      <c r="A60" s="19"/>
      <c r="B60" s="12"/>
      <c r="C60" s="27"/>
      <c r="D60" s="3"/>
      <c r="E60" s="29" t="s">
        <v>55</v>
      </c>
    </row>
    <row r="61" spans="1:9" s="2" customFormat="1" x14ac:dyDescent="0.2">
      <c r="A61" s="4" t="s">
        <v>39</v>
      </c>
      <c r="B61" s="12"/>
      <c r="C61" s="27">
        <f>C22-C59</f>
        <v>1359697.2600000002</v>
      </c>
      <c r="D61" s="28">
        <f>D22-D59</f>
        <v>-1108484.25</v>
      </c>
      <c r="E61" s="30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42" t="s">
        <v>57</v>
      </c>
      <c r="B64" s="42"/>
      <c r="C64" s="42"/>
      <c r="D64" s="42"/>
      <c r="E64" s="42"/>
      <c r="F64" s="42"/>
      <c r="G64" s="42"/>
    </row>
    <row r="65" spans="1:7" x14ac:dyDescent="0.2">
      <c r="A65" s="1"/>
      <c r="B65" s="34"/>
      <c r="C65" s="35"/>
      <c r="D65" s="35"/>
      <c r="E65" s="33"/>
      <c r="F65" s="33"/>
      <c r="G65" s="33"/>
    </row>
    <row r="66" spans="1:7" x14ac:dyDescent="0.2">
      <c r="A66" s="1"/>
      <c r="B66" s="34"/>
      <c r="C66" s="35"/>
      <c r="D66" s="35"/>
      <c r="E66" s="33"/>
      <c r="F66" s="33"/>
      <c r="G66" s="33"/>
    </row>
    <row r="67" spans="1:7" x14ac:dyDescent="0.2">
      <c r="A67" s="1"/>
      <c r="B67" s="34"/>
      <c r="C67" s="35"/>
      <c r="D67" s="35"/>
      <c r="E67" s="33"/>
      <c r="F67" s="33"/>
      <c r="G67" s="33"/>
    </row>
    <row r="68" spans="1:7" x14ac:dyDescent="0.2">
      <c r="A68" s="43" t="s">
        <v>58</v>
      </c>
      <c r="B68" s="43"/>
      <c r="C68" s="43"/>
      <c r="D68" s="43"/>
      <c r="E68" s="43"/>
      <c r="F68" s="43"/>
      <c r="G68" s="43"/>
    </row>
    <row r="69" spans="1:7" x14ac:dyDescent="0.2">
      <c r="A69" s="1"/>
      <c r="B69" s="32"/>
      <c r="C69" s="32"/>
      <c r="D69" s="32"/>
      <c r="E69" s="33"/>
      <c r="F69" s="33"/>
      <c r="G69" s="33"/>
    </row>
    <row r="70" spans="1:7" x14ac:dyDescent="0.2">
      <c r="A70" s="1"/>
      <c r="B70" s="32"/>
      <c r="C70" s="32"/>
      <c r="D70" s="32"/>
      <c r="E70" s="33"/>
      <c r="F70" s="33"/>
      <c r="G70" s="33"/>
    </row>
    <row r="71" spans="1:7" x14ac:dyDescent="0.2">
      <c r="A71" s="1"/>
      <c r="B71" s="2"/>
      <c r="C71" s="31"/>
      <c r="D71" s="31"/>
      <c r="E71" s="33"/>
      <c r="F71" s="33"/>
      <c r="G71" s="33"/>
    </row>
    <row r="72" spans="1:7" x14ac:dyDescent="0.2">
      <c r="A72" s="43" t="s">
        <v>59</v>
      </c>
      <c r="B72" s="43"/>
      <c r="C72" s="43"/>
      <c r="D72" s="43"/>
      <c r="E72" s="43"/>
      <c r="F72" s="43"/>
      <c r="G72" s="43"/>
    </row>
    <row r="73" spans="1:7" x14ac:dyDescent="0.2">
      <c r="A73" s="41" t="s">
        <v>60</v>
      </c>
      <c r="B73" s="41"/>
      <c r="C73" s="41"/>
      <c r="D73" s="41"/>
      <c r="E73" s="41"/>
      <c r="F73" s="41"/>
      <c r="G73" s="41"/>
    </row>
  </sheetData>
  <sheetProtection formatCells="0" formatColumns="0" formatRows="0" autoFilter="0"/>
  <mergeCells count="6">
    <mergeCell ref="A1:D1"/>
    <mergeCell ref="A12:B12"/>
    <mergeCell ref="A73:G73"/>
    <mergeCell ref="A64:G64"/>
    <mergeCell ref="A68:G68"/>
    <mergeCell ref="A72:G72"/>
  </mergeCells>
  <printOptions horizontalCentered="1"/>
  <pageMargins left="0.78740157480314965" right="0.59055118110236227" top="0.78740157480314965" bottom="0.78740157480314965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2022-10-18T13:11:25Z</cp:lastPrinted>
  <dcterms:created xsi:type="dcterms:W3CDTF">2012-12-11T20:29:16Z</dcterms:created>
  <dcterms:modified xsi:type="dcterms:W3CDTF">2022-10-18T13:12:08Z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