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ASESORIA\FERIA\CUENTA PUBLICA\2024\3\"/>
    </mc:Choice>
  </mc:AlternateContent>
  <bookViews>
    <workbookView xWindow="0" yWindow="0" windowWidth="20490" windowHeight="7050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16" i="6"/>
  <c r="C8" i="6"/>
  <c r="C21" i="6" s="1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<sst xmlns="http://schemas.openxmlformats.org/spreadsheetml/2006/main" count="853" uniqueCount="593">
  <si>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</si>
  <si>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</si>
  <si>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</si>
  <si>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</si>
  <si>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</si>
  <si>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</si>
  <si>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</si>
  <si>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</si>
  <si>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</si>
  <si>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</si>
  <si>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</si>
  <si>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</si>
  <si>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</si>
  <si>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</si>
  <si>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</si>
  <si>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</si>
  <si>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</si>
  <si>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</si>
  <si>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</si>
  <si>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</si>
  <si>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</si>
  <si>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</si>
  <si>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</si>
  <si>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</si>
  <si>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</si>
  <si>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</si>
  <si>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</si>
  <si>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</si>
  <si>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</si>
  <si>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</si>
  <si>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</si>
  <si>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</si>
  <si>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</si>
  <si>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</si>
  <si>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</si>
  <si>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</si>
  <si>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</si>
  <si>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</si>
  <si>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</si>
  <si>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</si>
  <si>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</si>
  <si>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</si>
  <si>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</si>
  <si>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</si>
  <si>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</si>
  <si>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</si>
  <si>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</si>
  <si>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</si>
  <si>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</si>
  <si>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</si>
  <si>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</si>
  <si>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</si>
  <si>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</si>
  <si>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</si>
  <si>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</si>
  <si>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</si>
  <si>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</si>
  <si>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</si>
  <si>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</si>
  <si>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</si>
  <si>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</si>
  <si>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</si>
  <si>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</si>
  <si>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</si>
  <si>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</si>
  <si>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</si>
  <si>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</si>
  <si>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</si>
  <si>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</si>
  <si>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</si>
  <si>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</si>
  <si>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</si>
  <si>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</si>
  <si>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</si>
  <si>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</si>
  <si>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</si>
  <si>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</si>
  <si>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</si>
  <si>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</si>
  <si>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</si>
  <si>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</si>
  <si>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</si>
  <si>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</si>
  <si>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</si>
  <si>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</si>
  <si>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</si>
  <si>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</si>
  <si>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</si>
  <si>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</si>
  <si>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</si>
  <si>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</si>
  <si>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</si>
  <si>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</si>
  <si>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</si>
  <si>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</si>
  <si>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</si>
  <si>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</si>
  <si>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</si>
  <si>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</si>
  <si>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</si>
  <si>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</si>
  <si>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</si>
  <si>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</si>
  <si>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</si>
  <si>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</si>
  <si>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</si>
  <si>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</si>
  <si>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</si>
  <si>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</si>
  <si>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</si>
  <si>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</si>
  <si>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</si>
  <si>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</si>
  <si>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</si>
  <si>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</si>
  <si>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</si>
  <si>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</si>
  <si>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</si>
  <si>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</si>
  <si>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</si>
  <si>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</si>
  <si>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</si>
  <si>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</si>
  <si>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</si>
  <si>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</si>
  <si>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</si>
  <si>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</si>
  <si>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</si>
  <si>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</si>
  <si>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</si>
  <si>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</si>
  <si>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</si>
  <si>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</si>
  <si>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</si>
  <si>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</si>
  <si>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</si>
  <si>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</si>
  <si>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</si>
  <si>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</si>
  <si>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</si>
  <si>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</si>
  <si>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</si>
  <si>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</si>
  <si>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</si>
  <si>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</si>
  <si>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</si>
  <si>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</si>
  <si>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</si>
  <si>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</si>
  <si>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</si>
  <si>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</si>
  <si>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</si>
  <si>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</si>
  <si>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</si>
  <si>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</si>
  <si>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</si>
  <si>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</si>
  <si>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</si>
  <si>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</si>
  <si>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</si>
  <si>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</si>
  <si>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</si>
  <si>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</si>
  <si>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</si>
  <si>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</si>
  <si>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</si>
  <si>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</si>
  <si>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</si>
  <si>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</si>
  <si>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</si>
  <si>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</si>
  <si>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</si>
  <si>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</si>
  <si>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</si>
  <si>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</si>
  <si>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</si>
  <si>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</si>
  <si>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</si>
  <si>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</si>
  <si>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</si>
  <si>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</si>
  <si>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</si>
  <si>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</si>
  <si>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</si>
  <si>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</si>
  <si>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</si>
  <si>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</si>
  <si>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</si>
  <si>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</si>
  <si>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</si>
  <si>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</si>
  <si>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</si>
  <si>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</si>
  <si>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</si>
  <si>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</si>
  <si>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</si>
  <si>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</si>
  <si>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</si>
  <si>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</si>
  <si>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</si>
  <si>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</si>
  <si>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</si>
  <si>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</si>
  <si>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</si>
  <si>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</si>
  <si>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</si>
  <si>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</si>
  <si>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</si>
  <si>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</si>
  <si>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</si>
  <si>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</si>
  <si>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</si>
  <si>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</si>
  <si>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</si>
  <si>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</si>
  <si>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</si>
  <si>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</si>
  <si>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</si>
  <si>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</si>
  <si>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</si>
  <si>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</si>
  <si>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</si>
  <si>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</si>
  <si>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</si>
  <si>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</si>
  <si>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</si>
  <si>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</si>
  <si>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</si>
  <si>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</si>
  <si>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</si>
  <si>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</si>
  <si>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</si>
  <si>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</si>
  <si>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</si>
  <si>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</si>
  <si>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</si>
  <si>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</si>
  <si>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</si>
  <si>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</si>
  <si>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</si>
  <si>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</si>
  <si>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</si>
  <si>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</si>
  <si>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</si>
  <si>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</si>
  <si>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</si>
  <si>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</si>
  <si>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</si>
  <si>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</si>
  <si>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</si>
  <si>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</si>
  <si>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</si>
  <si>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</si>
  <si>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</si>
  <si>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</si>
  <si>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</si>
  <si>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</si>
  <si>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</si>
  <si>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</si>
  <si>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</si>
  <si>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</si>
  <si>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</si>
  <si>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</si>
  <si>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</si>
  <si>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</si>
  <si>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</si>
  <si>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</si>
  <si>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</si>
  <si>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</si>
  <si>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</si>
  <si>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</si>
  <si>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</si>
  <si>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</si>
  <si>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</si>
  <si>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</si>
  <si>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</si>
  <si>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</si>
  <si>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</si>
  <si>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</si>
  <si>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</si>
  <si>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</si>
  <si>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</si>
  <si>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</si>
  <si>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</si>
  <si>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</si>
  <si>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</si>
  <si>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</si>
  <si>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</si>
  <si>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</si>
  <si>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</si>
  <si>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</si>
  <si>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</si>
  <si>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</si>
  <si>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</si>
  <si>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</si>
  <si>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</si>
  <si>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</si>
  <si>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</si>
  <si>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</si>
  <si>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</si>
  <si>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</si>
  <si>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</si>
  <si>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</si>
  <si>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</si>
  <si>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</si>
  <si>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</si>
  <si>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</si>
  <si>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</si>
  <si>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</si>
  <si>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</si>
  <si>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</si>
  <si>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</si>
  <si>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</si>
  <si>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</si>
  <si>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</si>
  <si>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</si>
  <si>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</si>
  <si>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</si>
  <si>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</si>
  <si>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</si>
  <si>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</si>
  <si>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</si>
  <si>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</si>
  <si>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</si>
  <si>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</si>
  <si>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</si>
  <si>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</si>
  <si>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</si>
  <si>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</si>
  <si>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</si>
  <si>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</si>
  <si>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</si>
  <si>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</si>
  <si>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</si>
  <si>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</si>
  <si>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</si>
  <si>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</si>
  <si>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</si>
  <si>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</si>
  <si>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</si>
  <si>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</si>
  <si>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</si>
  <si>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</si>
  <si>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</si>
  <si>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</si>
  <si>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</si>
  <si>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</si>
  <si>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</si>
  <si>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</si>
  <si>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</si>
  <si>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</si>
  <si>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</si>
  <si>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</si>
  <si>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</si>
  <si>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</si>
  <si>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</si>
  <si>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</si>
  <si>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</si>
  <si>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</si>
  <si>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</si>
  <si>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</si>
  <si>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</si>
  <si>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</si>
  <si>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</si>
  <si>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</si>
  <si>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</si>
  <si>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</si>
  <si>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</si>
  <si>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</si>
  <si>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</si>
  <si>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</si>
  <si>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</si>
  <si>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</si>
  <si>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</si>
  <si>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</si>
  <si>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</si>
  <si>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</si>
  <si>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</si>
  <si>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</si>
  <si>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</si>
  <si>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</si>
  <si>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</si>
  <si>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</si>
  <si>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</si>
  <si>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</si>
  <si>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</si>
  <si>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</si>
  <si>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</si>
  <si>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</si>
  <si>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</si>
  <si>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</si>
  <si>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</si>
  <si>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</si>
  <si>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</si>
  <si>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</si>
  <si>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</si>
  <si>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</si>
  <si>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</si>
  <si>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</si>
  <si>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</si>
  <si>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</si>
  <si>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</si>
  <si>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</si>
  <si>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</si>
  <si>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</si>
  <si>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</si>
  <si>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</si>
  <si>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</si>
  <si>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</si>
  <si>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</si>
  <si>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</si>
  <si>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</si>
  <si>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</si>
  <si>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</si>
  <si>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</si>
  <si>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</si>
  <si>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</si>
  <si>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</si>
  <si>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</si>
  <si>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</si>
  <si>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</si>
  <si>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</si>
  <si>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</si>
  <si>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</si>
  <si>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</si>
  <si>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</si>
  <si>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</si>
  <si>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</si>
  <si>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</si>
  <si>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</si>
  <si>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</si>
  <si>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</si>
  <si>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</si>
  <si>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</si>
  <si>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</si>
  <si>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</si>
  <si>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</si>
  <si>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</si>
  <si>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</si>
  <si>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</si>
  <si>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</si>
  <si>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</si>
  <si>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</si>
  <si>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</si>
  <si>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</si>
  <si>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</si>
  <si>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</si>
  <si>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</si>
  <si>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</si>
  <si>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</si>
  <si>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</si>
  <si>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</si>
  <si>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</si>
  <si>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</si>
  <si>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</si>
  <si>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</si>
  <si>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</si>
  <si>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</si>
  <si>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</si>
  <si>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</si>
  <si>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</si>
  <si>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</si>
  <si>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</si>
  <si>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</si>
  <si>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</si>
  <si>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</si>
  <si>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</si>
  <si>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</si>
  <si>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</si>
  <si>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</si>
  <si>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</si>
  <si>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</si>
  <si>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</si>
  <si>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</si>
  <si>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</si>
  <si>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</si>
  <si>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</si>
  <si>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</si>
  <si>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</si>
  <si>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</si>
  <si>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</si>
  <si>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</si>
  <si>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</si>
  <si>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</si>
  <si>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</si>
  <si>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</si>
  <si>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</si>
  <si>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</si>
  <si>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</si>
  <si>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</si>
  <si>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</si>
  <si>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</si>
  <si>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</si>
  <si>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</si>
  <si>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</si>
  <si>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</si>
  <si>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</si>
  <si>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</si>
  <si>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</si>
  <si>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</si>
  <si>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</si>
  <si>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</si>
  <si>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</si>
  <si>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</si>
  <si>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</si>
  <si>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</si>
  <si>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</si>
  <si>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</si>
  <si>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</si>
  <si>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</si>
  <si>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</si>
  <si>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</si>
  <si>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</si>
  <si>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</si>
  <si>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</si>
  <si>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</si>
  <si>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</si>
  <si>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</si>
  <si>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</si>
  <si>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</si>
  <si>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</si>
  <si>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</si>
  <si>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</si>
  <si>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</si>
  <si>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</si>
  <si>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</si>
  <si>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</si>
  <si>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</si>
  <si>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</si>
  <si>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</si>
  <si>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</si>
  <si>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</si>
  <si>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</si>
  <si>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</si>
  <si>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</si>
  <si>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</si>
  <si>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</si>
  <si>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</si>
  <si>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</si>
  <si>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</si>
  <si>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</si>
  <si>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</si>
  <si>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</si>
  <si>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</si>
  <si>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</si>
  <si>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</si>
  <si>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</si>
  <si>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</si>
  <si>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</si>
  <si>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</si>
  <si>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</si>
  <si>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</si>
  <si>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</si>
  <si>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</si>
  <si>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</si>
  <si>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</si>
  <si>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</si>
  <si>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</si>
  <si>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</si>
  <si>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</si>
  <si>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</si>
  <si>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</si>
  <si>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</si>
  <si>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</si>
  <si>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</si>
  <si>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</si>
  <si>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</si>
  <si>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</si>
  <si>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</si>
  <si>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</si>
  <si>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</si>
  <si>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</si>
  <si>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</si>
  <si>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</si>
  <si>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</si>
  <si>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</si>
  <si>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</si>
  <si>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</si>
  <si>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</si>
  <si>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</si>
  <si>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</si>
  <si>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</si>
  <si>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</si>
  <si>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</si>
  <si>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</si>
  <si>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Patronato de la Feria Regional Puerta de Oro del Bajío</t>
  </si>
  <si>
    <t>NO APLICA</t>
  </si>
  <si>
    <t>LINEAL</t>
  </si>
  <si>
    <t>EXPORTACION SISTEMA</t>
  </si>
  <si>
    <t>MUNICIPAL</t>
  </si>
  <si>
    <t>DONACION</t>
  </si>
  <si>
    <t>ESTATAL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</si>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</sst>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12" fillId="0" borderId="13"/>
    <xf numFmtId="0" fontId="12" fillId="0" borderId="13"/>
    <xf numFmtId="0" fontId="1" fillId="0" borderId="13"/>
    <xf numFmtId="167" fontId="1" fillId="0" borderId="13" applyFont="0" applyFill="0" applyBorder="0" applyAlignment="0" applyProtection="0"/>
    <xf numFmtId="0" fontId="1" fillId="0" borderId="13"/>
    <xf numFmtId="0" fontId="17" fillId="0" borderId="13"/>
    <xf numFmtId="0" fontId="18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" fillId="0" borderId="13"/>
    <xf numFmtId="0" fontId="14" fillId="0" borderId="13" applyNumberFormat="0" applyFill="0" applyBorder="0" applyAlignment="0" applyProtection="0"/>
    <xf numFmtId="0" fontId="12" fillId="0" borderId="13"/>
    <xf numFmtId="0" fontId="1" fillId="0" borderId="13"/>
    <xf numFmtId="9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4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4" fillId="0" borderId="13" applyFont="0" applyFill="0" applyBorder="0" applyAlignment="0" applyProtection="0"/>
    <xf numFmtId="0" fontId="4" fillId="0" borderId="13"/>
    <xf numFmtId="168" fontId="17" fillId="0" borderId="13" applyFont="0" applyFill="0" applyBorder="0" applyAlignment="0" applyProtection="0"/>
    <xf numFmtId="167" fontId="19" fillId="0" borderId="13" applyFont="0" applyFill="0" applyBorder="0" applyAlignment="0" applyProtection="0"/>
    <xf numFmtId="167" fontId="19" fillId="0" borderId="13" applyFont="0" applyFill="0" applyBorder="0" applyAlignment="0" applyProtection="0"/>
    <xf numFmtId="167" fontId="1" fillId="0" borderId="13" applyFont="0" applyFill="0" applyBorder="0" applyAlignment="0" applyProtection="0"/>
    <xf numFmtId="166" fontId="17" fillId="0" borderId="13" applyFont="0" applyFill="0" applyBorder="0" applyAlignment="0" applyProtection="0"/>
    <xf numFmtId="0" fontId="20" fillId="0" borderId="13"/>
    <xf numFmtId="0" fontId="17" fillId="0" borderId="13"/>
    <xf numFmtId="0" fontId="17" fillId="0" borderId="13"/>
    <xf numFmtId="0" fontId="17" fillId="0" borderId="13"/>
    <xf numFmtId="0" fontId="17" fillId="0" borderId="13"/>
    <xf numFmtId="0" fontId="1" fillId="0" borderId="13"/>
    <xf numFmtId="0" fontId="1" fillId="0" borderId="13"/>
    <xf numFmtId="167" fontId="1" fillId="0" borderId="13" applyFont="0" applyFill="0" applyBorder="0" applyAlignment="0" applyProtection="0"/>
    <xf numFmtId="167" fontId="19" fillId="0" borderId="13" applyFont="0" applyFill="0" applyBorder="0" applyAlignment="0" applyProtection="0"/>
    <xf numFmtId="167" fontId="19" fillId="0" borderId="13" applyFont="0" applyFill="0" applyBorder="0" applyAlignment="0" applyProtection="0"/>
    <xf numFmtId="167" fontId="1" fillId="0" borderId="13" applyFont="0" applyFill="0" applyBorder="0" applyAlignment="0" applyProtection="0"/>
    <xf numFmtId="166" fontId="17" fillId="0" borderId="13" applyFont="0" applyFill="0" applyBorder="0" applyAlignment="0" applyProtection="0"/>
    <xf numFmtId="0" fontId="1" fillId="0" borderId="13"/>
    <xf numFmtId="0" fontId="1" fillId="0" borderId="13"/>
    <xf numFmtId="0" fontId="1" fillId="0" borderId="13"/>
  </cellStyleXfs>
  <cellXfs count="130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3" fillId="0" borderId="13" xfId="1" applyFont="1"/>
    <xf numFmtId="0" fontId="13" fillId="0" borderId="13" xfId="2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  <xf numFmtId="4" fontId="16" fillId="0" borderId="13" xfId="13" applyNumberFormat="1" applyFont="1"/>
    <xf numFmtId="4" fontId="16" fillId="0" borderId="13" xfId="13" applyNumberFormat="1" applyFont="1"/>
    <xf numFmtId="4" fontId="15" fillId="0" borderId="13" xfId="13" applyNumberFormat="1" applyFont="1"/>
  </cellXfs>
  <cellStyles count="42">
    <cellStyle name="Euro" xfId="22"/>
    <cellStyle name="Hipervínculo 2" xfId="12"/>
    <cellStyle name="Millares 2" xfId="4"/>
    <cellStyle name="Millares 2 2" xfId="16"/>
    <cellStyle name="Millares 2 2 2" xfId="35"/>
    <cellStyle name="Millares 2 2 3" xfId="23"/>
    <cellStyle name="Millares 2 3" xfId="17"/>
    <cellStyle name="Millares 2 3 2" xfId="36"/>
    <cellStyle name="Millares 2 3 3" xfId="24"/>
    <cellStyle name="Millares 2 4" xfId="34"/>
    <cellStyle name="Millares 3" xfId="20"/>
    <cellStyle name="Millares 3 2" xfId="37"/>
    <cellStyle name="Millares 3 3" xfId="25"/>
    <cellStyle name="Millares 4" xfId="18"/>
    <cellStyle name="Millares 5" xfId="19"/>
    <cellStyle name="Moneda 2" xfId="26"/>
    <cellStyle name="Moneda 2 2" xfId="38"/>
    <cellStyle name="Normal" xfId="0" builtinId="0"/>
    <cellStyle name="Normal 2" xfId="5"/>
    <cellStyle name="Normal 2 2" xfId="6"/>
    <cellStyle name="Normal 2 3" xfId="2"/>
    <cellStyle name="Normal 2 3 2" xfId="39"/>
    <cellStyle name="Normal 3" xfId="1"/>
    <cellStyle name="Normal 3 2" xfId="11"/>
    <cellStyle name="Normal 3 2 2" xfId="14"/>
    <cellStyle name="Normal 3 3" xfId="13"/>
    <cellStyle name="Normal 3 4" xfId="27"/>
    <cellStyle name="Normal 4" xfId="7"/>
    <cellStyle name="Normal 4 2" xfId="29"/>
    <cellStyle name="Normal 4 3" xfId="28"/>
    <cellStyle name="Normal 5" xfId="8"/>
    <cellStyle name="Normal 5 2" xfId="31"/>
    <cellStyle name="Normal 5 3" xfId="30"/>
    <cellStyle name="Normal 56" xfId="9"/>
    <cellStyle name="Normal 6" xfId="32"/>
    <cellStyle name="Normal 6 2" xfId="33"/>
    <cellStyle name="Normal 6 2 2" xfId="41"/>
    <cellStyle name="Normal 6 3" xfId="40"/>
    <cellStyle name="Normal 7" xfId="21"/>
    <cellStyle name="Normal 8" xfId="3"/>
    <cellStyle name="Porcentaje 2" xfId="10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28576</xdr:rowOff>
    </xdr:from>
    <xdr:to>
      <xdr:col>0</xdr:col>
      <xdr:colOff>533400</xdr:colOff>
      <xdr:row>3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576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4438650</xdr:colOff>
      <xdr:row>0</xdr:row>
      <xdr:rowOff>28575</xdr:rowOff>
    </xdr:from>
    <xdr:to>
      <xdr:col>2</xdr:col>
      <xdr:colOff>76201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28575"/>
          <a:ext cx="561976" cy="495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3000374</xdr:colOff>
      <xdr:row>53</xdr:row>
      <xdr:rowOff>66674</xdr:rowOff>
    </xdr:to>
    <xdr:sp macro="" textlink="">
      <xdr:nvSpPr>
        <xdr:cNvPr id="4" name="CuadroTexto 3"/>
        <xdr:cNvSpPr txBox="1"/>
      </xdr:nvSpPr>
      <xdr:spPr>
        <a:xfrm>
          <a:off x="0" y="5753100"/>
          <a:ext cx="3990974" cy="1971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ELABORA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_________________________________________________</a:t>
          </a:r>
        </a:p>
        <a:p>
          <a:pPr algn="ctr"/>
          <a:r>
            <a:rPr lang="es-MX" sz="1200" b="1"/>
            <a:t>C.P.</a:t>
          </a:r>
          <a:r>
            <a:rPr lang="es-MX" sz="1200" b="1" baseline="0"/>
            <a:t> LUCIA MARGARITA HONTORIA RODRÍGUEZ</a:t>
          </a:r>
        </a:p>
        <a:p>
          <a:pPr algn="ctr"/>
          <a:r>
            <a:rPr lang="es-MX" sz="1200" b="1"/>
            <a:t>JEFATURA ADMINISTRATIVA 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  <xdr:twoCellAnchor>
    <xdr:from>
      <xdr:col>1</xdr:col>
      <xdr:colOff>2952750</xdr:colOff>
      <xdr:row>43</xdr:row>
      <xdr:rowOff>9524</xdr:rowOff>
    </xdr:from>
    <xdr:to>
      <xdr:col>4</xdr:col>
      <xdr:colOff>76199</xdr:colOff>
      <xdr:row>53</xdr:row>
      <xdr:rowOff>104774</xdr:rowOff>
    </xdr:to>
    <xdr:sp macro="" textlink="">
      <xdr:nvSpPr>
        <xdr:cNvPr id="5" name="CuadroTexto 4"/>
        <xdr:cNvSpPr txBox="1"/>
      </xdr:nvSpPr>
      <xdr:spPr>
        <a:xfrm>
          <a:off x="3943350" y="5762624"/>
          <a:ext cx="3762374" cy="2000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AUTORIZA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______________________________________________</a:t>
          </a:r>
        </a:p>
        <a:p>
          <a:pPr algn="ctr"/>
          <a:r>
            <a:rPr lang="es-MX" sz="1200" b="1" baseline="0"/>
            <a:t>ING. OMAR HERNANDEZ ALVAREZ</a:t>
          </a:r>
        </a:p>
        <a:p>
          <a:pPr algn="ctr"/>
          <a:r>
            <a:rPr lang="es-MX" sz="1200" b="1"/>
            <a:t>DIRECTOR</a:t>
          </a:r>
          <a:r>
            <a:rPr lang="es-MX" sz="1200" b="1" baseline="0"/>
            <a:t> GENERAL </a:t>
          </a:r>
          <a:r>
            <a:rPr lang="es-MX" sz="1200" b="1"/>
            <a:t>DEL PATRONATO</a:t>
          </a:r>
          <a:r>
            <a:rPr lang="es-MX" sz="1200" b="1" baseline="0"/>
            <a:t> DE LA FERIA REGIONAL PUERTA DE ORO DEL BAJIO</a:t>
          </a:r>
          <a:endParaRPr lang="es-MX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28576</xdr:rowOff>
    </xdr:from>
    <xdr:to>
      <xdr:col>0</xdr:col>
      <xdr:colOff>628650</xdr:colOff>
      <xdr:row>3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6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0</xdr:row>
      <xdr:rowOff>47625</xdr:rowOff>
    </xdr:from>
    <xdr:to>
      <xdr:col>2</xdr:col>
      <xdr:colOff>1019176</xdr:colOff>
      <xdr:row>3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1700" y="47625"/>
          <a:ext cx="561976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28575</xdr:rowOff>
    </xdr:from>
    <xdr:to>
      <xdr:col>0</xdr:col>
      <xdr:colOff>647700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8575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0</xdr:rowOff>
    </xdr:from>
    <xdr:to>
      <xdr:col>5</xdr:col>
      <xdr:colOff>1514476</xdr:colOff>
      <xdr:row>3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4575" y="0"/>
          <a:ext cx="561976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533400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9050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1285875</xdr:colOff>
      <xdr:row>0</xdr:row>
      <xdr:rowOff>28574</xdr:rowOff>
    </xdr:from>
    <xdr:to>
      <xdr:col>3</xdr:col>
      <xdr:colOff>323851</xdr:colOff>
      <xdr:row>3</xdr:row>
      <xdr:rowOff>95249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2550" y="28574"/>
          <a:ext cx="561976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533400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8575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</xdr:colOff>
      <xdr:row>0</xdr:row>
      <xdr:rowOff>19049</xdr:rowOff>
    </xdr:from>
    <xdr:to>
      <xdr:col>3</xdr:col>
      <xdr:colOff>323851</xdr:colOff>
      <xdr:row>3</xdr:row>
      <xdr:rowOff>85724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7375" y="19049"/>
          <a:ext cx="561976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228600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0</xdr:row>
      <xdr:rowOff>38099</xdr:rowOff>
    </xdr:from>
    <xdr:to>
      <xdr:col>2</xdr:col>
      <xdr:colOff>1038226</xdr:colOff>
      <xdr:row>3</xdr:row>
      <xdr:rowOff>104774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38099"/>
          <a:ext cx="561976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219075</xdr:colOff>
      <xdr:row>3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0</xdr:row>
      <xdr:rowOff>38099</xdr:rowOff>
    </xdr:from>
    <xdr:to>
      <xdr:col>2</xdr:col>
      <xdr:colOff>1133476</xdr:colOff>
      <xdr:row>3</xdr:row>
      <xdr:rowOff>104774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2050" y="38099"/>
          <a:ext cx="561976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0</xdr:col>
      <xdr:colOff>676275</xdr:colOff>
      <xdr:row>3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8100"/>
          <a:ext cx="4381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0</xdr:row>
      <xdr:rowOff>28574</xdr:rowOff>
    </xdr:from>
    <xdr:to>
      <xdr:col>5</xdr:col>
      <xdr:colOff>1028701</xdr:colOff>
      <xdr:row>3</xdr:row>
      <xdr:rowOff>95249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28574"/>
          <a:ext cx="561976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3"/>
  <sheetViews>
    <sheetView tabSelected="1" topLeftCell="A10" workbookViewId="0">
      <selection activeCell="D10" sqref="D10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7" t="s">
        <v>585</v>
      </c>
      <c r="B1" s="108"/>
      <c r="C1" s="76" t="s">
        <v>0</v>
      </c>
      <c r="D1" s="77">
        <v>2024</v>
      </c>
    </row>
    <row r="2" spans="1:4" ht="11.25" customHeight="1" x14ac:dyDescent="0.25">
      <c r="A2" s="109" t="s">
        <v>1</v>
      </c>
      <c r="B2" s="110"/>
      <c r="C2" s="78" t="s">
        <v>2</v>
      </c>
      <c r="D2" s="79" t="s">
        <v>3</v>
      </c>
    </row>
    <row r="3" spans="1:4" ht="11.25" customHeight="1" x14ac:dyDescent="0.25">
      <c r="A3" s="109" t="s">
        <v>592</v>
      </c>
      <c r="B3" s="110"/>
      <c r="C3" s="78" t="s">
        <v>4</v>
      </c>
      <c r="D3" s="80">
        <v>3</v>
      </c>
    </row>
    <row r="4" spans="1:4" ht="11.25" customHeight="1" x14ac:dyDescent="0.25">
      <c r="A4" s="113" t="s">
        <v>5</v>
      </c>
      <c r="B4" s="114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3" spans="1:2" ht="9.75" customHeight="1" x14ac:dyDescent="0.25">
      <c r="A33" s="11" t="s">
        <v>56</v>
      </c>
      <c r="B33" s="81" t="s">
        <v>57</v>
      </c>
    </row>
    <row r="34" spans="1:2" ht="9.75" customHeight="1" x14ac:dyDescent="0.25">
      <c r="A34" s="11" t="s">
        <v>58</v>
      </c>
      <c r="B34" s="81" t="s">
        <v>59</v>
      </c>
    </row>
    <row r="35" spans="1:2" ht="9.75" customHeight="1" x14ac:dyDescent="0.25">
      <c r="A35" s="8"/>
      <c r="B35" s="12"/>
    </row>
    <row r="36" spans="1:2" ht="9.75" customHeight="1" x14ac:dyDescent="0.25">
      <c r="A36" s="8"/>
      <c r="B36" s="9" t="s">
        <v>60</v>
      </c>
    </row>
    <row r="37" spans="1:2" ht="9.75" customHeight="1" x14ac:dyDescent="0.25">
      <c r="A37" s="8" t="s">
        <v>61</v>
      </c>
      <c r="B37" s="81" t="s">
        <v>62</v>
      </c>
    </row>
    <row r="38" spans="1:2" ht="9.75" customHeight="1" x14ac:dyDescent="0.25">
      <c r="A38" s="8"/>
      <c r="B38" s="81" t="s">
        <v>63</v>
      </c>
    </row>
    <row r="39" spans="1:2" ht="9.75" customHeight="1" x14ac:dyDescent="0.25">
      <c r="A39" s="8"/>
      <c r="B39" s="13" t="s">
        <v>64</v>
      </c>
    </row>
    <row r="40" spans="1:2" ht="9.75" customHeight="1" x14ac:dyDescent="0.25">
      <c r="A40" s="8"/>
      <c r="B40" s="13" t="s">
        <v>65</v>
      </c>
    </row>
    <row r="41" spans="1:2" ht="9.75" customHeight="1" x14ac:dyDescent="0.25">
      <c r="A41" s="14"/>
      <c r="B41" s="15"/>
    </row>
    <row r="42" spans="1:2" ht="9.75" customHeight="1" x14ac:dyDescent="0.25">
      <c r="A42" s="1"/>
      <c r="B42" s="1"/>
    </row>
    <row r="43" spans="1:2" ht="32.25" customHeight="1" x14ac:dyDescent="0.25">
      <c r="A43" s="111" t="s">
        <v>66</v>
      </c>
      <c r="B43" s="112"/>
    </row>
  </sheetData>
  <mergeCells count="5">
    <mergeCell ref="A1:B1"/>
    <mergeCell ref="A2:B2"/>
    <mergeCell ref="A3:B3"/>
    <mergeCell ref="A43:B43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3" location="Conciliacion_Ig!B4" display="CONCILIACIÓN ENTRE LOS INGRESOS PRESUPUESTARIOS Y CONTABLES"/>
    <hyperlink ref="B34" location="Conciliacion_Eg!B4" display="CONCILIACIÓN ENTRE LOS EGRESOS PRESUPUESTARIOS Y LOS GASTOS CONTABLES"/>
    <hyperlink ref="B37" location="Memoria!A8" display="CONTABLES"/>
    <hyperlink ref="B38" location="Memoria!A36" display="PRESUPUESTARIAS"/>
    <hyperlink ref="B39" location="Memoria!B38" display="INGRESOS"/>
    <hyperlink ref="B40" location="Memoria!B48" display="EGRESOS"/>
  </hyperlinks>
  <pageMargins left="0.70866141732283472" right="0.70866141732283472" top="0.74803149606299213" bottom="0.74803149606299213" header="0" footer="0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203" workbookViewId="0">
      <selection activeCell="B215" sqref="B215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5" t="str">
        <f>ESF!A1</f>
        <v>Patronato de la Feria Regional Puerta de Oro del Bajío</v>
      </c>
      <c r="B1" s="110"/>
      <c r="C1" s="110"/>
      <c r="D1" s="82" t="s">
        <v>0</v>
      </c>
      <c r="E1" s="83">
        <f>'Notas a los Edos Financieros'!D1</f>
        <v>2024</v>
      </c>
    </row>
    <row r="2" spans="1:5" ht="11.25" customHeight="1" x14ac:dyDescent="0.25">
      <c r="A2" s="115" t="s">
        <v>67</v>
      </c>
      <c r="B2" s="110"/>
      <c r="C2" s="110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5" t="str">
        <f>ESF!A3</f>
        <v>Del 1 de Enero al 30 de Septiembre del 2024</v>
      </c>
      <c r="B3" s="110"/>
      <c r="C3" s="110"/>
      <c r="D3" s="82" t="s">
        <v>4</v>
      </c>
      <c r="E3" s="83">
        <f>'Notas a los Edos Financieros'!D3</f>
        <v>3</v>
      </c>
    </row>
    <row r="4" spans="1:5" ht="11.25" customHeight="1" x14ac:dyDescent="0.25">
      <c r="A4" s="115" t="s">
        <v>5</v>
      </c>
      <c r="B4" s="110"/>
      <c r="C4" s="110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x14ac:dyDescent="0.25">
      <c r="A7" s="86" t="s">
        <v>69</v>
      </c>
      <c r="B7" s="86"/>
      <c r="C7" s="86"/>
      <c r="D7" s="87"/>
      <c r="E7" s="86"/>
    </row>
    <row r="8" spans="1:5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x14ac:dyDescent="0.25">
      <c r="A9" s="18">
        <v>4000</v>
      </c>
      <c r="B9" s="19" t="s">
        <v>11</v>
      </c>
      <c r="C9" s="20">
        <v>12867.75</v>
      </c>
      <c r="D9" s="21"/>
      <c r="E9" s="16"/>
    </row>
    <row r="10" spans="1:5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23.25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23.25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23.25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x14ac:dyDescent="0.25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x14ac:dyDescent="0.25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23.25" x14ac:dyDescent="0.25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23.25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x14ac:dyDescent="0.25">
      <c r="A48" s="18">
        <v>4170</v>
      </c>
      <c r="B48" s="19" t="s">
        <v>112</v>
      </c>
      <c r="C48" s="20">
        <v>162782.75</v>
      </c>
      <c r="D48" s="21">
        <f t="shared" ref="D48:D56" si="6">IFERROR(C48/$C$48,"")</f>
        <v>1</v>
      </c>
      <c r="E48" s="16"/>
    </row>
    <row r="49" spans="1:5" x14ac:dyDescent="0.25">
      <c r="A49" s="22">
        <v>4171</v>
      </c>
      <c r="B49" s="1" t="s">
        <v>113</v>
      </c>
      <c r="C49" s="23">
        <v>0</v>
      </c>
      <c r="D49" s="21">
        <f t="shared" si="6"/>
        <v>0</v>
      </c>
      <c r="E49" s="16"/>
    </row>
    <row r="50" spans="1:5" x14ac:dyDescent="0.25">
      <c r="A50" s="22">
        <v>4172</v>
      </c>
      <c r="B50" s="1" t="s">
        <v>114</v>
      </c>
      <c r="C50" s="23">
        <v>0</v>
      </c>
      <c r="D50" s="21">
        <f t="shared" si="6"/>
        <v>0</v>
      </c>
      <c r="E50" s="16"/>
    </row>
    <row r="51" spans="1:5" ht="23.25" x14ac:dyDescent="0.25">
      <c r="A51" s="22">
        <v>4173</v>
      </c>
      <c r="B51" s="24" t="s">
        <v>115</v>
      </c>
      <c r="C51" s="23">
        <v>162782.75</v>
      </c>
      <c r="D51" s="21">
        <f t="shared" si="6"/>
        <v>1</v>
      </c>
      <c r="E51" s="16"/>
    </row>
    <row r="52" spans="1:5" ht="23.25" x14ac:dyDescent="0.25">
      <c r="A52" s="22">
        <v>4174</v>
      </c>
      <c r="B52" s="24" t="s">
        <v>116</v>
      </c>
      <c r="C52" s="23">
        <v>0</v>
      </c>
      <c r="D52" s="21">
        <f t="shared" si="6"/>
        <v>0</v>
      </c>
      <c r="E52" s="16"/>
    </row>
    <row r="53" spans="1:5" ht="23.25" x14ac:dyDescent="0.25">
      <c r="A53" s="22">
        <v>4175</v>
      </c>
      <c r="B53" s="24" t="s">
        <v>117</v>
      </c>
      <c r="C53" s="23">
        <v>0</v>
      </c>
      <c r="D53" s="21">
        <f t="shared" si="6"/>
        <v>0</v>
      </c>
      <c r="E53" s="16"/>
    </row>
    <row r="54" spans="1:5" ht="23.25" x14ac:dyDescent="0.25">
      <c r="A54" s="22">
        <v>4176</v>
      </c>
      <c r="B54" s="24" t="s">
        <v>118</v>
      </c>
      <c r="C54" s="23">
        <v>0</v>
      </c>
      <c r="D54" s="21">
        <f t="shared" si="6"/>
        <v>0</v>
      </c>
      <c r="E54" s="16"/>
    </row>
    <row r="55" spans="1:5" ht="23.25" x14ac:dyDescent="0.25">
      <c r="A55" s="22">
        <v>4177</v>
      </c>
      <c r="B55" s="24" t="s">
        <v>119</v>
      </c>
      <c r="C55" s="23">
        <v>0</v>
      </c>
      <c r="D55" s="21">
        <f t="shared" si="6"/>
        <v>0</v>
      </c>
      <c r="E55" s="16"/>
    </row>
    <row r="56" spans="1:5" ht="23.25" x14ac:dyDescent="0.25">
      <c r="A56" s="22">
        <v>4178</v>
      </c>
      <c r="B56" s="24" t="s">
        <v>120</v>
      </c>
      <c r="C56" s="23">
        <v>0</v>
      </c>
      <c r="D56" s="21">
        <f t="shared" si="6"/>
        <v>0</v>
      </c>
      <c r="E56" s="16"/>
    </row>
    <row r="57" spans="1:5" ht="34.5" x14ac:dyDescent="0.25">
      <c r="A57" s="18">
        <v>4200</v>
      </c>
      <c r="B57" s="25" t="s">
        <v>121</v>
      </c>
      <c r="C57" s="20">
        <v>2641000</v>
      </c>
      <c r="D57" s="21"/>
      <c r="E57" s="16"/>
    </row>
    <row r="58" spans="1:5" ht="23.25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x14ac:dyDescent="0.25">
      <c r="A64" s="18">
        <v>4220</v>
      </c>
      <c r="B64" s="19" t="s">
        <v>128</v>
      </c>
      <c r="C64" s="20">
        <v>2641000</v>
      </c>
      <c r="D64" s="21">
        <f t="shared" ref="D64:D68" si="8">IFERROR(C64/$C$64,"")</f>
        <v>1</v>
      </c>
      <c r="E64" s="16"/>
    </row>
    <row r="65" spans="1:5" x14ac:dyDescent="0.25">
      <c r="A65" s="22">
        <v>4221</v>
      </c>
      <c r="B65" s="1" t="s">
        <v>129</v>
      </c>
      <c r="C65" s="23">
        <v>2641000</v>
      </c>
      <c r="D65" s="21">
        <f t="shared" si="8"/>
        <v>1</v>
      </c>
      <c r="E65" s="16"/>
    </row>
    <row r="66" spans="1:5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x14ac:dyDescent="0.25">
      <c r="A69" s="26">
        <v>4300</v>
      </c>
      <c r="B69" s="19" t="s">
        <v>133</v>
      </c>
      <c r="C69" s="20">
        <v>43000</v>
      </c>
      <c r="D69" s="21"/>
      <c r="E69" s="1"/>
    </row>
    <row r="70" spans="1:5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x14ac:dyDescent="0.25">
      <c r="A83" s="26">
        <v>4390</v>
      </c>
      <c r="B83" s="19" t="s">
        <v>145</v>
      </c>
      <c r="C83" s="20">
        <v>43000</v>
      </c>
      <c r="D83" s="21">
        <f t="shared" ref="D83:D90" si="13">IFERROR(C83/$C$83,"")</f>
        <v>1</v>
      </c>
      <c r="E83" s="1"/>
    </row>
    <row r="84" spans="1:5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</row>
    <row r="85" spans="1:5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</row>
    <row r="86" spans="1:5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</row>
    <row r="87" spans="1:5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</row>
    <row r="88" spans="1:5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</row>
    <row r="89" spans="1:5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</row>
    <row r="90" spans="1:5" x14ac:dyDescent="0.25">
      <c r="A90" s="27">
        <v>4399</v>
      </c>
      <c r="B90" s="1" t="s">
        <v>145</v>
      </c>
      <c r="C90" s="23">
        <v>43000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x14ac:dyDescent="0.25">
      <c r="A92" s="86" t="s">
        <v>152</v>
      </c>
      <c r="B92" s="86"/>
      <c r="C92" s="86"/>
      <c r="D92" s="87"/>
      <c r="E92" s="86"/>
    </row>
    <row r="93" spans="1:5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x14ac:dyDescent="0.25">
      <c r="A94" s="26">
        <v>5000</v>
      </c>
      <c r="B94" s="19" t="s">
        <v>13</v>
      </c>
      <c r="C94" s="20">
        <v>4213447.67</v>
      </c>
      <c r="D94" s="21"/>
      <c r="E94" s="1"/>
    </row>
    <row r="95" spans="1:5" x14ac:dyDescent="0.25">
      <c r="A95" s="26">
        <v>5100</v>
      </c>
      <c r="B95" s="19" t="s">
        <v>153</v>
      </c>
      <c r="C95" s="20">
        <v>3032881.21</v>
      </c>
      <c r="D95" s="21"/>
      <c r="E95" s="1"/>
    </row>
    <row r="96" spans="1:5" x14ac:dyDescent="0.25">
      <c r="A96" s="26">
        <v>5110</v>
      </c>
      <c r="B96" s="19" t="s">
        <v>154</v>
      </c>
      <c r="C96" s="20">
        <v>1447415.91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155</v>
      </c>
      <c r="C97" s="127">
        <v>458232.08</v>
      </c>
      <c r="D97" s="21">
        <f t="shared" si="14"/>
        <v>0.31658632244825885</v>
      </c>
      <c r="E97" s="1"/>
    </row>
    <row r="98" spans="1:5" x14ac:dyDescent="0.25">
      <c r="A98" s="27">
        <v>5112</v>
      </c>
      <c r="B98" s="1" t="s">
        <v>156</v>
      </c>
      <c r="C98" s="127">
        <v>687254.33</v>
      </c>
      <c r="D98" s="21">
        <f t="shared" si="14"/>
        <v>0.47481468543481742</v>
      </c>
      <c r="E98" s="1"/>
    </row>
    <row r="99" spans="1:5" x14ac:dyDescent="0.25">
      <c r="A99" s="27">
        <v>5113</v>
      </c>
      <c r="B99" s="1" t="s">
        <v>157</v>
      </c>
      <c r="C99" s="127">
        <v>14983.01</v>
      </c>
      <c r="D99" s="21">
        <f t="shared" si="14"/>
        <v>1.0351558177911698E-2</v>
      </c>
      <c r="E99" s="1"/>
    </row>
    <row r="100" spans="1:5" x14ac:dyDescent="0.25">
      <c r="A100" s="27">
        <v>5114</v>
      </c>
      <c r="B100" s="1" t="s">
        <v>158</v>
      </c>
      <c r="C100" s="127">
        <v>280721.03000000003</v>
      </c>
      <c r="D100" s="21">
        <f t="shared" si="14"/>
        <v>0.19394634815089193</v>
      </c>
      <c r="E100" s="1"/>
    </row>
    <row r="101" spans="1:5" x14ac:dyDescent="0.25">
      <c r="A101" s="27">
        <v>5115</v>
      </c>
      <c r="B101" s="1" t="s">
        <v>159</v>
      </c>
      <c r="C101" s="127">
        <v>6225.46</v>
      </c>
      <c r="D101" s="21">
        <f t="shared" si="14"/>
        <v>4.3010857881201547E-3</v>
      </c>
      <c r="E101" s="1"/>
    </row>
    <row r="102" spans="1:5" x14ac:dyDescent="0.25">
      <c r="A102" s="27">
        <v>5116</v>
      </c>
      <c r="B102" s="1" t="s">
        <v>160</v>
      </c>
      <c r="C102" s="127">
        <v>0</v>
      </c>
      <c r="D102" s="21">
        <f t="shared" si="14"/>
        <v>0</v>
      </c>
      <c r="E102" s="1"/>
    </row>
    <row r="103" spans="1:5" x14ac:dyDescent="0.25">
      <c r="A103" s="26">
        <v>5120</v>
      </c>
      <c r="B103" s="19" t="s">
        <v>161</v>
      </c>
      <c r="C103" s="129">
        <v>227445.77000000002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162</v>
      </c>
      <c r="C104" s="128">
        <v>42323.29</v>
      </c>
      <c r="D104" s="21">
        <f t="shared" si="15"/>
        <v>0.18608079631465557</v>
      </c>
      <c r="E104" s="1"/>
    </row>
    <row r="105" spans="1:5" x14ac:dyDescent="0.25">
      <c r="A105" s="27">
        <v>5122</v>
      </c>
      <c r="B105" s="1" t="s">
        <v>163</v>
      </c>
      <c r="C105" s="128">
        <v>13049.5</v>
      </c>
      <c r="D105" s="21">
        <f t="shared" si="15"/>
        <v>5.7374116036539163E-2</v>
      </c>
      <c r="E105" s="1"/>
    </row>
    <row r="106" spans="1:5" x14ac:dyDescent="0.25">
      <c r="A106" s="27">
        <v>5123</v>
      </c>
      <c r="B106" s="1" t="s">
        <v>164</v>
      </c>
      <c r="C106" s="128">
        <v>0</v>
      </c>
      <c r="D106" s="21">
        <f t="shared" si="15"/>
        <v>0</v>
      </c>
      <c r="E106" s="1"/>
    </row>
    <row r="107" spans="1:5" x14ac:dyDescent="0.25">
      <c r="A107" s="27">
        <v>5124</v>
      </c>
      <c r="B107" s="1" t="s">
        <v>165</v>
      </c>
      <c r="C107" s="128">
        <v>122606.82</v>
      </c>
      <c r="D107" s="21">
        <f t="shared" si="15"/>
        <v>0.53905957450868391</v>
      </c>
      <c r="E107" s="1"/>
    </row>
    <row r="108" spans="1:5" x14ac:dyDescent="0.25">
      <c r="A108" s="27">
        <v>5125</v>
      </c>
      <c r="B108" s="1" t="s">
        <v>166</v>
      </c>
      <c r="C108" s="128">
        <v>4206.8900000000003</v>
      </c>
      <c r="D108" s="21">
        <f t="shared" si="15"/>
        <v>1.849623319000393E-2</v>
      </c>
      <c r="E108" s="1"/>
    </row>
    <row r="109" spans="1:5" x14ac:dyDescent="0.25">
      <c r="A109" s="27">
        <v>5126</v>
      </c>
      <c r="B109" s="1" t="s">
        <v>167</v>
      </c>
      <c r="C109" s="128">
        <v>30154.47</v>
      </c>
      <c r="D109" s="21">
        <f t="shared" si="15"/>
        <v>0.13257872415037658</v>
      </c>
      <c r="E109" s="1"/>
    </row>
    <row r="110" spans="1:5" x14ac:dyDescent="0.25">
      <c r="A110" s="27">
        <v>5127</v>
      </c>
      <c r="B110" s="1" t="s">
        <v>168</v>
      </c>
      <c r="C110" s="128">
        <v>8148.8</v>
      </c>
      <c r="D110" s="21">
        <f t="shared" si="15"/>
        <v>3.5827441416035125E-2</v>
      </c>
      <c r="E110" s="1"/>
    </row>
    <row r="111" spans="1:5" x14ac:dyDescent="0.25">
      <c r="A111" s="27">
        <v>5128</v>
      </c>
      <c r="B111" s="1" t="s">
        <v>169</v>
      </c>
      <c r="C111" s="128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170</v>
      </c>
      <c r="C112" s="128">
        <v>6956</v>
      </c>
      <c r="D112" s="21">
        <f t="shared" si="15"/>
        <v>3.0583114383705617E-2</v>
      </c>
      <c r="E112" s="1"/>
    </row>
    <row r="113" spans="1:5" x14ac:dyDescent="0.25">
      <c r="A113" s="26">
        <v>5130</v>
      </c>
      <c r="B113" s="19" t="s">
        <v>171</v>
      </c>
      <c r="C113" s="129">
        <v>1358019.53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172</v>
      </c>
      <c r="C114" s="128">
        <v>47134.2</v>
      </c>
      <c r="D114" s="21">
        <f t="shared" si="16"/>
        <v>3.4708042821740566E-2</v>
      </c>
      <c r="E114" s="1"/>
    </row>
    <row r="115" spans="1:5" x14ac:dyDescent="0.25">
      <c r="A115" s="27">
        <v>5132</v>
      </c>
      <c r="B115" s="1" t="s">
        <v>173</v>
      </c>
      <c r="C115" s="128">
        <v>13050</v>
      </c>
      <c r="D115" s="21">
        <f t="shared" si="16"/>
        <v>9.6095819770721565E-3</v>
      </c>
      <c r="E115" s="1"/>
    </row>
    <row r="116" spans="1:5" x14ac:dyDescent="0.25">
      <c r="A116" s="27">
        <v>5133</v>
      </c>
      <c r="B116" s="1" t="s">
        <v>174</v>
      </c>
      <c r="C116" s="128">
        <v>328864.33</v>
      </c>
      <c r="D116" s="21">
        <f t="shared" si="16"/>
        <v>0.24216465428888198</v>
      </c>
      <c r="E116" s="1"/>
    </row>
    <row r="117" spans="1:5" x14ac:dyDescent="0.25">
      <c r="A117" s="27">
        <v>5134</v>
      </c>
      <c r="B117" s="1" t="s">
        <v>175</v>
      </c>
      <c r="C117" s="128">
        <v>5822.72</v>
      </c>
      <c r="D117" s="21">
        <f t="shared" si="16"/>
        <v>4.2876555685469418E-3</v>
      </c>
      <c r="E117" s="1"/>
    </row>
    <row r="118" spans="1:5" x14ac:dyDescent="0.25">
      <c r="A118" s="27">
        <v>5135</v>
      </c>
      <c r="B118" s="1" t="s">
        <v>176</v>
      </c>
      <c r="C118" s="128">
        <v>264337.01</v>
      </c>
      <c r="D118" s="21">
        <f t="shared" si="16"/>
        <v>0.19464890169878485</v>
      </c>
      <c r="E118" s="1"/>
    </row>
    <row r="119" spans="1:5" x14ac:dyDescent="0.25">
      <c r="A119" s="27">
        <v>5136</v>
      </c>
      <c r="B119" s="1" t="s">
        <v>177</v>
      </c>
      <c r="C119" s="128">
        <v>21250.69</v>
      </c>
      <c r="D119" s="21">
        <f t="shared" si="16"/>
        <v>1.5648294837114749E-2</v>
      </c>
      <c r="E119" s="1"/>
    </row>
    <row r="120" spans="1:5" x14ac:dyDescent="0.25">
      <c r="A120" s="27">
        <v>5137</v>
      </c>
      <c r="B120" s="1" t="s">
        <v>178</v>
      </c>
      <c r="C120" s="128">
        <v>2167.5</v>
      </c>
      <c r="D120" s="21">
        <f t="shared" si="16"/>
        <v>1.5960742479160074E-3</v>
      </c>
      <c r="E120" s="1"/>
    </row>
    <row r="121" spans="1:5" x14ac:dyDescent="0.25">
      <c r="A121" s="27">
        <v>5138</v>
      </c>
      <c r="B121" s="1" t="s">
        <v>179</v>
      </c>
      <c r="C121" s="128">
        <v>637633.78</v>
      </c>
      <c r="D121" s="21">
        <f t="shared" si="16"/>
        <v>0.46953211342991513</v>
      </c>
      <c r="E121" s="1"/>
    </row>
    <row r="122" spans="1:5" x14ac:dyDescent="0.25">
      <c r="A122" s="27">
        <v>5139</v>
      </c>
      <c r="B122" s="1" t="s">
        <v>180</v>
      </c>
      <c r="C122" s="128">
        <v>37759.300000000003</v>
      </c>
      <c r="D122" s="21">
        <f t="shared" si="16"/>
        <v>2.7804681130027639E-2</v>
      </c>
      <c r="E122" s="1"/>
    </row>
    <row r="123" spans="1:5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233</v>
      </c>
      <c r="C181" s="20">
        <v>1180566.46</v>
      </c>
      <c r="D181" s="21"/>
      <c r="E181" s="1"/>
    </row>
    <row r="182" spans="1:5" x14ac:dyDescent="0.25">
      <c r="A182" s="26">
        <v>5510</v>
      </c>
      <c r="B182" s="19" t="s">
        <v>234</v>
      </c>
      <c r="C182" s="20">
        <v>1180566.46</v>
      </c>
      <c r="D182" s="21">
        <f t="shared" ref="D182:D190" si="34">IFERROR(C182/$C$182,"")</f>
        <v>1</v>
      </c>
      <c r="E182" s="1"/>
    </row>
    <row r="183" spans="1:5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</row>
    <row r="184" spans="1:5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</row>
    <row r="185" spans="1:5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</row>
    <row r="186" spans="1:5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</row>
    <row r="187" spans="1:5" x14ac:dyDescent="0.25">
      <c r="A187" s="27">
        <v>5515</v>
      </c>
      <c r="B187" s="1" t="s">
        <v>239</v>
      </c>
      <c r="C187" s="23">
        <v>0</v>
      </c>
      <c r="D187" s="21">
        <f t="shared" si="34"/>
        <v>0</v>
      </c>
      <c r="E187" s="1"/>
    </row>
    <row r="188" spans="1:5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</row>
    <row r="189" spans="1:5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</row>
    <row r="190" spans="1:5" x14ac:dyDescent="0.25">
      <c r="A190" s="27">
        <v>5518</v>
      </c>
      <c r="B190" s="1" t="s">
        <v>242</v>
      </c>
      <c r="C190" s="23">
        <v>1180566.46</v>
      </c>
      <c r="D190" s="21">
        <f t="shared" si="34"/>
        <v>1</v>
      </c>
      <c r="E190" s="1"/>
    </row>
    <row r="191" spans="1:5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11811023622047245" right="0.11811023622047245" top="0.74803149606299213" bottom="0.74803149606299213" header="0" footer="0"/>
  <pageSetup scale="80" fitToHeight="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opLeftCell="A166" workbookViewId="0">
      <selection activeCell="B174" sqref="B17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6" t="str">
        <f>'Notas a los Edos Financieros'!A1</f>
        <v>Patronato de la Feria Regional Puerta de Oro del Bajío</v>
      </c>
      <c r="B1" s="110"/>
      <c r="C1" s="110"/>
      <c r="D1" s="110"/>
      <c r="E1" s="110"/>
      <c r="F1" s="110"/>
      <c r="G1" s="91" t="s">
        <v>0</v>
      </c>
      <c r="H1" s="83">
        <f>'Notas a los Edos Financieros'!D1</f>
        <v>2024</v>
      </c>
    </row>
    <row r="2" spans="1:8" ht="11.25" customHeight="1" x14ac:dyDescent="0.25">
      <c r="A2" s="116" t="s">
        <v>264</v>
      </c>
      <c r="B2" s="110"/>
      <c r="C2" s="110"/>
      <c r="D2" s="110"/>
      <c r="E2" s="110"/>
      <c r="F2" s="110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16" t="str">
        <f>'Notas a los Edos Financieros'!A3</f>
        <v>Del 1 de Enero al 30 de Septiembre del 2024</v>
      </c>
      <c r="B3" s="110"/>
      <c r="C3" s="110"/>
      <c r="D3" s="110"/>
      <c r="E3" s="110"/>
      <c r="F3" s="110"/>
      <c r="G3" s="91" t="s">
        <v>4</v>
      </c>
      <c r="H3" s="83">
        <f>'Notas a los Edos Financieros'!D3</f>
        <v>3</v>
      </c>
    </row>
    <row r="4" spans="1:8" ht="11.25" customHeight="1" x14ac:dyDescent="0.25">
      <c r="A4" s="115" t="s">
        <v>5</v>
      </c>
      <c r="B4" s="110"/>
      <c r="C4" s="110"/>
      <c r="D4" s="110"/>
      <c r="E4" s="110"/>
      <c r="F4" s="110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x14ac:dyDescent="0.25">
      <c r="A20" s="28">
        <v>1123</v>
      </c>
      <c r="B20" s="16" t="s">
        <v>280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x14ac:dyDescent="0.25">
      <c r="A21" s="28">
        <v>1125</v>
      </c>
      <c r="B21" s="16" t="s">
        <v>281</v>
      </c>
      <c r="C21" s="29">
        <v>2000</v>
      </c>
      <c r="D21" s="29">
        <v>2000</v>
      </c>
      <c r="E21" s="29">
        <v>0</v>
      </c>
      <c r="F21" s="29">
        <v>0</v>
      </c>
      <c r="G21" s="29">
        <v>0</v>
      </c>
      <c r="H21" s="16"/>
    </row>
    <row r="22" spans="1:8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x14ac:dyDescent="0.25">
      <c r="A23" s="27">
        <v>1129</v>
      </c>
      <c r="B23" s="1" t="s">
        <v>283</v>
      </c>
      <c r="C23" s="29">
        <v>120584</v>
      </c>
      <c r="D23" s="29">
        <v>120584</v>
      </c>
      <c r="E23" s="29">
        <v>0</v>
      </c>
      <c r="F23" s="29">
        <v>0</v>
      </c>
      <c r="G23" s="29">
        <v>0</v>
      </c>
      <c r="H23" s="16"/>
    </row>
    <row r="24" spans="1:8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x14ac:dyDescent="0.25">
      <c r="A27" s="28">
        <v>1134</v>
      </c>
      <c r="B27" s="16" t="s">
        <v>287</v>
      </c>
      <c r="C27" s="29">
        <v>2220.6999999999998</v>
      </c>
      <c r="D27" s="29">
        <v>2220.6999999999998</v>
      </c>
      <c r="E27" s="29">
        <v>0</v>
      </c>
      <c r="F27" s="29">
        <v>0</v>
      </c>
      <c r="G27" s="29">
        <v>0</v>
      </c>
      <c r="H27" s="16"/>
    </row>
    <row r="28" spans="1:8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x14ac:dyDescent="0.25">
      <c r="A39" s="86" t="s">
        <v>299</v>
      </c>
      <c r="B39" s="86"/>
      <c r="C39" s="86"/>
      <c r="D39" s="86"/>
      <c r="E39" s="86"/>
      <c r="F39" s="86"/>
    </row>
    <row r="40" spans="1:6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x14ac:dyDescent="0.25">
      <c r="A44" s="86" t="s">
        <v>303</v>
      </c>
      <c r="B44" s="86"/>
      <c r="C44" s="86"/>
      <c r="D44" s="86"/>
      <c r="E44" s="86"/>
      <c r="F44" s="86"/>
    </row>
    <row r="45" spans="1:6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x14ac:dyDescent="0.25">
      <c r="A48" s="86" t="s">
        <v>305</v>
      </c>
      <c r="B48" s="86"/>
      <c r="C48" s="86"/>
      <c r="D48" s="86"/>
      <c r="E48" s="86"/>
      <c r="F48" s="86"/>
    </row>
    <row r="49" spans="1:10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x14ac:dyDescent="0.25">
      <c r="A57" s="28">
        <v>1231</v>
      </c>
      <c r="B57" s="16" t="s">
        <v>318</v>
      </c>
      <c r="C57" s="29">
        <v>0</v>
      </c>
      <c r="D57" s="92"/>
      <c r="E57" s="92"/>
      <c r="F57" s="105" t="s">
        <v>586</v>
      </c>
      <c r="G57" s="16">
        <v>0</v>
      </c>
      <c r="H57" s="16"/>
      <c r="I57" s="16"/>
      <c r="J57" s="16"/>
    </row>
    <row r="58" spans="1:10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05" t="s">
        <v>587</v>
      </c>
      <c r="G58" s="16">
        <v>2</v>
      </c>
      <c r="H58" s="16"/>
      <c r="I58" s="16"/>
      <c r="J58" s="16"/>
    </row>
    <row r="59" spans="1:10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05" t="s">
        <v>587</v>
      </c>
      <c r="G59" s="16">
        <v>3.3</v>
      </c>
      <c r="H59" s="16"/>
      <c r="I59" s="16"/>
      <c r="J59" s="16"/>
    </row>
    <row r="60" spans="1:10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05" t="s">
        <v>587</v>
      </c>
      <c r="G60" s="16">
        <v>4</v>
      </c>
      <c r="H60" s="16"/>
      <c r="I60" s="16"/>
      <c r="J60" s="16"/>
    </row>
    <row r="61" spans="1:10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05" t="s">
        <v>586</v>
      </c>
      <c r="G61" s="16">
        <v>0</v>
      </c>
      <c r="H61" s="16"/>
      <c r="I61" s="16"/>
      <c r="J61" s="16"/>
    </row>
    <row r="62" spans="1:10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05" t="s">
        <v>586</v>
      </c>
      <c r="G62" s="16">
        <v>0</v>
      </c>
      <c r="H62" s="16"/>
      <c r="I62" s="16"/>
      <c r="J62" s="16"/>
    </row>
    <row r="63" spans="1:10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05" t="s">
        <v>587</v>
      </c>
      <c r="G63" s="16">
        <v>5</v>
      </c>
      <c r="H63" s="16"/>
      <c r="I63" s="16"/>
      <c r="J63" s="16"/>
    </row>
    <row r="64" spans="1:10" x14ac:dyDescent="0.25">
      <c r="A64" s="28">
        <v>1240</v>
      </c>
      <c r="B64" s="16" t="s">
        <v>325</v>
      </c>
      <c r="C64" s="29">
        <v>4249592.8600000003</v>
      </c>
      <c r="D64" s="29">
        <v>0</v>
      </c>
      <c r="E64" s="29">
        <v>3031403.09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326</v>
      </c>
      <c r="C65" s="29">
        <v>192562.57</v>
      </c>
      <c r="D65" s="29">
        <v>0</v>
      </c>
      <c r="E65" s="29">
        <v>136895.63</v>
      </c>
      <c r="F65" s="105" t="s">
        <v>587</v>
      </c>
      <c r="G65" s="16">
        <v>10</v>
      </c>
      <c r="H65" s="16"/>
      <c r="I65" s="16"/>
      <c r="J65" s="16"/>
    </row>
    <row r="66" spans="1:10" x14ac:dyDescent="0.25">
      <c r="A66" s="28">
        <v>1242</v>
      </c>
      <c r="B66" s="16" t="s">
        <v>327</v>
      </c>
      <c r="C66" s="29">
        <v>53000</v>
      </c>
      <c r="D66" s="29">
        <v>0</v>
      </c>
      <c r="E66" s="29">
        <v>37100</v>
      </c>
      <c r="F66" s="105" t="s">
        <v>587</v>
      </c>
      <c r="G66" s="16">
        <v>10</v>
      </c>
      <c r="H66" s="16"/>
      <c r="I66" s="16"/>
      <c r="J66" s="16"/>
    </row>
    <row r="67" spans="1:10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05" t="s">
        <v>587</v>
      </c>
      <c r="G67" s="16">
        <v>10</v>
      </c>
      <c r="H67" s="16"/>
      <c r="I67" s="16"/>
      <c r="J67" s="16"/>
    </row>
    <row r="68" spans="1:10" x14ac:dyDescent="0.25">
      <c r="A68" s="28">
        <v>1244</v>
      </c>
      <c r="B68" s="16" t="s">
        <v>329</v>
      </c>
      <c r="C68" s="29">
        <v>298499.49</v>
      </c>
      <c r="D68" s="29">
        <v>0</v>
      </c>
      <c r="E68" s="29">
        <v>298499.49</v>
      </c>
      <c r="F68" s="105" t="s">
        <v>587</v>
      </c>
      <c r="G68" s="16">
        <v>20</v>
      </c>
      <c r="H68" s="16"/>
      <c r="I68" s="16"/>
      <c r="J68" s="16"/>
    </row>
    <row r="69" spans="1:10" x14ac:dyDescent="0.25">
      <c r="A69" s="28">
        <v>1245</v>
      </c>
      <c r="B69" s="16" t="s">
        <v>330</v>
      </c>
      <c r="C69" s="29">
        <v>14500</v>
      </c>
      <c r="D69" s="29">
        <v>0</v>
      </c>
      <c r="E69" s="29">
        <v>10150</v>
      </c>
      <c r="F69" s="105" t="s">
        <v>587</v>
      </c>
      <c r="G69" s="16">
        <v>10</v>
      </c>
      <c r="H69" s="16"/>
      <c r="I69" s="16"/>
      <c r="J69" s="16"/>
    </row>
    <row r="70" spans="1:10" x14ac:dyDescent="0.25">
      <c r="A70" s="28">
        <v>1246</v>
      </c>
      <c r="B70" s="16" t="s">
        <v>331</v>
      </c>
      <c r="C70" s="29">
        <v>3675450.8</v>
      </c>
      <c r="D70" s="29">
        <v>0</v>
      </c>
      <c r="E70" s="29">
        <v>2548757.9700000002</v>
      </c>
      <c r="F70" s="105" t="s">
        <v>587</v>
      </c>
      <c r="G70" s="16">
        <v>25</v>
      </c>
      <c r="H70" s="16"/>
      <c r="I70" s="16"/>
      <c r="J70" s="16"/>
    </row>
    <row r="71" spans="1:10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05" t="s">
        <v>587</v>
      </c>
      <c r="G71" s="16">
        <v>10</v>
      </c>
      <c r="H71" s="16"/>
      <c r="I71" s="16"/>
      <c r="J71" s="16"/>
    </row>
    <row r="72" spans="1:10" x14ac:dyDescent="0.25">
      <c r="A72" s="28">
        <v>1248</v>
      </c>
      <c r="B72" s="16" t="s">
        <v>333</v>
      </c>
      <c r="C72" s="29">
        <v>15580</v>
      </c>
      <c r="D72" s="29">
        <v>0</v>
      </c>
      <c r="E72" s="29">
        <v>0</v>
      </c>
      <c r="F72" s="105" t="s">
        <v>586</v>
      </c>
      <c r="G72" s="16">
        <v>0</v>
      </c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x14ac:dyDescent="0.25">
      <c r="A76" s="28">
        <v>1250</v>
      </c>
      <c r="B76" s="16" t="s">
        <v>339</v>
      </c>
      <c r="C76" s="29">
        <v>6689.2</v>
      </c>
      <c r="D76" s="29">
        <v>0</v>
      </c>
      <c r="E76" s="29">
        <v>5371.62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340</v>
      </c>
      <c r="C77" s="29">
        <v>5290</v>
      </c>
      <c r="D77" s="29">
        <v>0</v>
      </c>
      <c r="E77" s="29">
        <v>5290</v>
      </c>
      <c r="F77" s="105" t="s">
        <v>587</v>
      </c>
      <c r="G77" s="16">
        <v>10</v>
      </c>
      <c r="H77" s="16"/>
      <c r="I77" s="16"/>
      <c r="J77" s="16"/>
    </row>
    <row r="78" spans="1:10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05" t="s">
        <v>587</v>
      </c>
      <c r="G78" s="16">
        <v>10</v>
      </c>
      <c r="H78" s="16"/>
      <c r="I78" s="16"/>
      <c r="J78" s="16"/>
    </row>
    <row r="79" spans="1:10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05" t="s">
        <v>587</v>
      </c>
      <c r="G79" s="16">
        <v>10</v>
      </c>
      <c r="H79" s="16"/>
      <c r="I79" s="16"/>
      <c r="J79" s="16"/>
    </row>
    <row r="80" spans="1:10" x14ac:dyDescent="0.25">
      <c r="A80" s="28">
        <v>1254</v>
      </c>
      <c r="B80" s="16" t="s">
        <v>343</v>
      </c>
      <c r="C80" s="29">
        <v>1399.2</v>
      </c>
      <c r="D80" s="29">
        <v>0</v>
      </c>
      <c r="E80" s="29">
        <v>81.62</v>
      </c>
      <c r="F80" s="105" t="s">
        <v>587</v>
      </c>
      <c r="G80" s="16">
        <v>10</v>
      </c>
      <c r="H80" s="16"/>
      <c r="I80" s="16"/>
      <c r="J80" s="16"/>
    </row>
    <row r="81" spans="1:7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05" t="s">
        <v>587</v>
      </c>
      <c r="G81" s="16">
        <v>10</v>
      </c>
    </row>
    <row r="82" spans="1:7" x14ac:dyDescent="0.25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x14ac:dyDescent="0.25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x14ac:dyDescent="0.25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x14ac:dyDescent="0.25">
      <c r="A112" s="28">
        <v>2112</v>
      </c>
      <c r="B112" s="16" t="s">
        <v>371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376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x14ac:dyDescent="0.25">
      <c r="A142" s="86" t="s">
        <v>399</v>
      </c>
      <c r="B142" s="86"/>
      <c r="C142" s="86"/>
      <c r="D142" s="86"/>
      <c r="E142" s="86"/>
    </row>
    <row r="143" spans="1:5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x14ac:dyDescent="0.25">
      <c r="A153" s="86" t="s">
        <v>408</v>
      </c>
      <c r="B153" s="86"/>
      <c r="C153" s="86"/>
      <c r="D153" s="86"/>
      <c r="E153" s="86"/>
    </row>
    <row r="154" spans="1:5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x14ac:dyDescent="0.25">
      <c r="A165" s="86" t="s">
        <v>418</v>
      </c>
      <c r="B165" s="86"/>
      <c r="C165" s="86"/>
      <c r="D165" s="86"/>
      <c r="E165" s="86"/>
    </row>
    <row r="166" spans="1:5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11811023622047245" right="0.11811023622047245" top="0.74803149606299213" bottom="0.74803149606299213" header="0" footer="0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5" t="str">
        <f>ESF!A1</f>
        <v>Patronato de la Feria Regional Puerta de Oro del Bajío</v>
      </c>
      <c r="B1" s="110"/>
      <c r="C1" s="110"/>
      <c r="D1" s="91" t="s">
        <v>0</v>
      </c>
      <c r="E1" s="83">
        <f>'Notas a los Edos Financieros'!D1</f>
        <v>2024</v>
      </c>
    </row>
    <row r="2" spans="1:5" ht="11.25" customHeight="1" x14ac:dyDescent="0.25">
      <c r="A2" s="115" t="s">
        <v>423</v>
      </c>
      <c r="B2" s="110"/>
      <c r="C2" s="110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5" t="str">
        <f>ESF!A3</f>
        <v>Del 1 de Enero al 30 de Septiembre del 2024</v>
      </c>
      <c r="B3" s="110"/>
      <c r="C3" s="110"/>
      <c r="D3" s="91" t="s">
        <v>4</v>
      </c>
      <c r="E3" s="83">
        <f>'Notas a los Edos Financieros'!D3</f>
        <v>3</v>
      </c>
    </row>
    <row r="4" spans="1:5" ht="11.25" customHeight="1" x14ac:dyDescent="0.25">
      <c r="A4" s="115" t="s">
        <v>5</v>
      </c>
      <c r="B4" s="110"/>
      <c r="C4" s="110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86" t="s">
        <v>424</v>
      </c>
      <c r="B7" s="86"/>
      <c r="C7" s="86"/>
      <c r="D7" s="86"/>
      <c r="E7" s="86"/>
    </row>
    <row r="8" spans="1:5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x14ac:dyDescent="0.25">
      <c r="A9" s="28">
        <v>3110</v>
      </c>
      <c r="B9" s="16" t="s">
        <v>124</v>
      </c>
      <c r="C9" s="29">
        <v>-242890.82</v>
      </c>
      <c r="D9" s="106" t="s">
        <v>588</v>
      </c>
      <c r="E9" s="106" t="s">
        <v>589</v>
      </c>
    </row>
    <row r="10" spans="1:5" x14ac:dyDescent="0.25">
      <c r="A10" s="28">
        <v>3120</v>
      </c>
      <c r="B10" s="16" t="s">
        <v>425</v>
      </c>
      <c r="C10" s="29">
        <v>1061565</v>
      </c>
      <c r="D10" s="106" t="s">
        <v>590</v>
      </c>
      <c r="E10" s="106" t="s">
        <v>591</v>
      </c>
    </row>
    <row r="11" spans="1:5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x14ac:dyDescent="0.25">
      <c r="A13" s="86" t="s">
        <v>427</v>
      </c>
      <c r="B13" s="86"/>
      <c r="C13" s="86"/>
      <c r="D13" s="86"/>
      <c r="E13" s="86"/>
    </row>
    <row r="14" spans="1:5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x14ac:dyDescent="0.25">
      <c r="A15" s="28">
        <v>3210</v>
      </c>
      <c r="B15" s="16" t="s">
        <v>429</v>
      </c>
      <c r="C15" s="29">
        <v>-1366664.92</v>
      </c>
      <c r="D15" s="16"/>
      <c r="E15" s="16"/>
    </row>
    <row r="16" spans="1:5" x14ac:dyDescent="0.25">
      <c r="A16" s="28">
        <v>3220</v>
      </c>
      <c r="B16" s="16" t="s">
        <v>430</v>
      </c>
      <c r="C16" s="29">
        <v>1962242.81</v>
      </c>
      <c r="D16" s="16"/>
      <c r="E16" s="16"/>
    </row>
    <row r="17" spans="1:4" x14ac:dyDescent="0.25">
      <c r="A17" s="28">
        <v>3230</v>
      </c>
      <c r="B17" s="16" t="s">
        <v>431</v>
      </c>
      <c r="C17" s="29">
        <v>0</v>
      </c>
      <c r="D17" s="16"/>
    </row>
    <row r="18" spans="1:4" x14ac:dyDescent="0.25">
      <c r="A18" s="28">
        <v>3231</v>
      </c>
      <c r="B18" s="16" t="s">
        <v>432</v>
      </c>
      <c r="C18" s="29">
        <v>0</v>
      </c>
      <c r="D18" s="16"/>
    </row>
    <row r="19" spans="1:4" x14ac:dyDescent="0.25">
      <c r="A19" s="28">
        <v>3232</v>
      </c>
      <c r="B19" s="16" t="s">
        <v>433</v>
      </c>
      <c r="C19" s="29">
        <v>0</v>
      </c>
      <c r="D19" s="16"/>
    </row>
    <row r="20" spans="1:4" x14ac:dyDescent="0.25">
      <c r="A20" s="28">
        <v>3233</v>
      </c>
      <c r="B20" s="16" t="s">
        <v>434</v>
      </c>
      <c r="C20" s="29">
        <v>0</v>
      </c>
      <c r="D20" s="16"/>
    </row>
    <row r="21" spans="1:4" x14ac:dyDescent="0.25">
      <c r="A21" s="28">
        <v>3239</v>
      </c>
      <c r="B21" s="16" t="s">
        <v>435</v>
      </c>
      <c r="C21" s="29">
        <v>0</v>
      </c>
      <c r="D21" s="16"/>
    </row>
    <row r="22" spans="1:4" x14ac:dyDescent="0.25">
      <c r="A22" s="28">
        <v>3240</v>
      </c>
      <c r="B22" s="16" t="s">
        <v>436</v>
      </c>
      <c r="C22" s="29">
        <v>0</v>
      </c>
      <c r="D22" s="16"/>
    </row>
    <row r="23" spans="1:4" x14ac:dyDescent="0.25">
      <c r="A23" s="28">
        <v>3241</v>
      </c>
      <c r="B23" s="16" t="s">
        <v>437</v>
      </c>
      <c r="C23" s="29">
        <v>0</v>
      </c>
      <c r="D23" s="16"/>
    </row>
    <row r="24" spans="1:4" x14ac:dyDescent="0.25">
      <c r="A24" s="28">
        <v>3242</v>
      </c>
      <c r="B24" s="16" t="s">
        <v>438</v>
      </c>
      <c r="C24" s="29">
        <v>0</v>
      </c>
      <c r="D24" s="16"/>
    </row>
    <row r="25" spans="1:4" x14ac:dyDescent="0.25">
      <c r="A25" s="28">
        <v>3243</v>
      </c>
      <c r="B25" s="16" t="s">
        <v>439</v>
      </c>
      <c r="C25" s="29">
        <v>0</v>
      </c>
      <c r="D25" s="16"/>
    </row>
    <row r="26" spans="1:4" x14ac:dyDescent="0.25">
      <c r="A26" s="28">
        <v>3250</v>
      </c>
      <c r="B26" s="16" t="s">
        <v>440</v>
      </c>
      <c r="C26" s="29">
        <v>0</v>
      </c>
      <c r="D26" s="16"/>
    </row>
    <row r="27" spans="1:4" x14ac:dyDescent="0.25">
      <c r="A27" s="28">
        <v>3251</v>
      </c>
      <c r="B27" s="16" t="s">
        <v>441</v>
      </c>
      <c r="C27" s="29">
        <v>0</v>
      </c>
      <c r="D27" s="16"/>
    </row>
    <row r="28" spans="1:4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11811023622047245" top="0.35433070866141736" bottom="0.35433070866141736" header="0" footer="0"/>
  <pageSetup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5" t="str">
        <f>ESF!A1</f>
        <v>Patronato de la Feria Regional Puerta de Oro del Bajío</v>
      </c>
      <c r="B1" s="110"/>
      <c r="C1" s="110"/>
      <c r="D1" s="91" t="s">
        <v>0</v>
      </c>
      <c r="E1" s="83">
        <f>'Notas a los Edos Financieros'!D1</f>
        <v>2024</v>
      </c>
    </row>
    <row r="2" spans="1:5" ht="11.25" customHeight="1" x14ac:dyDescent="0.25">
      <c r="A2" s="115" t="s">
        <v>443</v>
      </c>
      <c r="B2" s="110"/>
      <c r="C2" s="110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5" t="str">
        <f>ESF!A3</f>
        <v>Del 1 de Enero al 30 de Septiembre del 2024</v>
      </c>
      <c r="B3" s="110"/>
      <c r="C3" s="110"/>
      <c r="D3" s="91" t="s">
        <v>4</v>
      </c>
      <c r="E3" s="83">
        <f>'Notas a los Edos Financieros'!D3</f>
        <v>3</v>
      </c>
    </row>
    <row r="4" spans="1:5" ht="11.25" customHeight="1" x14ac:dyDescent="0.25">
      <c r="A4" s="115" t="s">
        <v>5</v>
      </c>
      <c r="B4" s="110"/>
      <c r="C4" s="110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x14ac:dyDescent="0.25">
      <c r="A7" s="86" t="s">
        <v>444</v>
      </c>
      <c r="B7" s="86"/>
      <c r="C7" s="86"/>
      <c r="D7" s="86"/>
      <c r="E7" s="16"/>
    </row>
    <row r="8" spans="1:5" x14ac:dyDescent="0.25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x14ac:dyDescent="0.25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x14ac:dyDescent="0.25">
      <c r="A10" s="28">
        <v>1112</v>
      </c>
      <c r="B10" s="16" t="s">
        <v>446</v>
      </c>
      <c r="C10" s="29">
        <v>107393.59</v>
      </c>
      <c r="D10" s="29">
        <v>325117.40000000002</v>
      </c>
      <c r="E10" s="16"/>
    </row>
    <row r="11" spans="1:5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x14ac:dyDescent="0.25">
      <c r="A16" s="30">
        <v>1110</v>
      </c>
      <c r="B16" s="31" t="s">
        <v>450</v>
      </c>
      <c r="C16" s="32">
        <v>107393.59</v>
      </c>
      <c r="D16" s="32">
        <v>325117.40000000002</v>
      </c>
      <c r="E16" s="16"/>
    </row>
    <row r="19" spans="1:4" x14ac:dyDescent="0.25">
      <c r="A19" s="86" t="s">
        <v>451</v>
      </c>
      <c r="B19" s="86"/>
      <c r="C19" s="86"/>
      <c r="D19" s="86"/>
    </row>
    <row r="20" spans="1:4" x14ac:dyDescent="0.25">
      <c r="A20" s="88" t="s">
        <v>70</v>
      </c>
      <c r="B20" s="88" t="s">
        <v>71</v>
      </c>
      <c r="C20" s="89">
        <v>2024</v>
      </c>
      <c r="D20" s="89">
        <v>2023</v>
      </c>
    </row>
    <row r="21" spans="1:4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x14ac:dyDescent="0.25">
      <c r="A29" s="30">
        <v>1240</v>
      </c>
      <c r="B29" s="33" t="s">
        <v>325</v>
      </c>
      <c r="C29" s="32">
        <v>25158.26</v>
      </c>
      <c r="D29" s="32">
        <v>38521.370000000003</v>
      </c>
    </row>
    <row r="30" spans="1:4" x14ac:dyDescent="0.25">
      <c r="A30" s="28">
        <v>1241</v>
      </c>
      <c r="B30" s="16" t="s">
        <v>326</v>
      </c>
      <c r="C30" s="29">
        <v>0</v>
      </c>
      <c r="D30" s="29">
        <v>26494.65</v>
      </c>
    </row>
    <row r="31" spans="1:4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x14ac:dyDescent="0.25">
      <c r="A35" s="28">
        <v>1246</v>
      </c>
      <c r="B35" s="16" t="s">
        <v>331</v>
      </c>
      <c r="C35" s="29">
        <v>25158.26</v>
      </c>
      <c r="D35" s="29">
        <v>12026.72</v>
      </c>
    </row>
    <row r="36" spans="1:4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x14ac:dyDescent="0.25">
      <c r="A38" s="30">
        <v>1250</v>
      </c>
      <c r="B38" s="33" t="s">
        <v>339</v>
      </c>
      <c r="C38" s="32">
        <v>0</v>
      </c>
      <c r="D38" s="32">
        <v>1399.2</v>
      </c>
    </row>
    <row r="39" spans="1:4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x14ac:dyDescent="0.25">
      <c r="A42" s="28">
        <v>1254</v>
      </c>
      <c r="B42" s="16" t="s">
        <v>343</v>
      </c>
      <c r="C42" s="29">
        <v>0</v>
      </c>
      <c r="D42" s="29">
        <v>1399.2</v>
      </c>
    </row>
    <row r="43" spans="1:4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x14ac:dyDescent="0.25">
      <c r="A44" s="28"/>
      <c r="B44" s="31" t="s">
        <v>452</v>
      </c>
      <c r="C44" s="32">
        <f t="shared" ref="C44:D44" si="0">C21+C29+C38</f>
        <v>25158.26</v>
      </c>
      <c r="D44" s="32">
        <f t="shared" si="0"/>
        <v>39920.57</v>
      </c>
    </row>
    <row r="45" spans="1:4" ht="9.75" customHeight="1" x14ac:dyDescent="0.25">
      <c r="A45" s="16"/>
      <c r="B45" s="16"/>
      <c r="C45" s="16"/>
      <c r="D45" s="16"/>
    </row>
    <row r="46" spans="1:4" x14ac:dyDescent="0.25">
      <c r="A46" s="86" t="s">
        <v>453</v>
      </c>
      <c r="B46" s="86"/>
      <c r="C46" s="86"/>
      <c r="D46" s="86"/>
    </row>
    <row r="47" spans="1:4" x14ac:dyDescent="0.25">
      <c r="A47" s="88" t="s">
        <v>70</v>
      </c>
      <c r="B47" s="88" t="s">
        <v>71</v>
      </c>
      <c r="C47" s="89">
        <v>2024</v>
      </c>
      <c r="D47" s="89">
        <v>2023</v>
      </c>
    </row>
    <row r="48" spans="1:4" x14ac:dyDescent="0.25">
      <c r="A48" s="30">
        <v>3210</v>
      </c>
      <c r="B48" s="33" t="s">
        <v>454</v>
      </c>
      <c r="C48" s="32">
        <v>-1366664.92</v>
      </c>
      <c r="D48" s="32">
        <v>-284110.84999999998</v>
      </c>
    </row>
    <row r="49" spans="1:4" x14ac:dyDescent="0.25">
      <c r="A49" s="28"/>
      <c r="B49" s="31" t="s">
        <v>455</v>
      </c>
      <c r="C49" s="32">
        <v>928566.46</v>
      </c>
      <c r="D49" s="32">
        <v>383328.74</v>
      </c>
    </row>
    <row r="50" spans="1:4" x14ac:dyDescent="0.25">
      <c r="A50" s="30">
        <v>5400</v>
      </c>
      <c r="B50" s="33" t="s">
        <v>219</v>
      </c>
      <c r="C50" s="32">
        <v>0</v>
      </c>
      <c r="D50" s="32">
        <v>0</v>
      </c>
    </row>
    <row r="51" spans="1:4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x14ac:dyDescent="0.25">
      <c r="A62" s="30">
        <v>5500</v>
      </c>
      <c r="B62" s="33" t="s">
        <v>233</v>
      </c>
      <c r="C62" s="32">
        <v>1180566.46</v>
      </c>
      <c r="D62" s="32">
        <v>383328.74</v>
      </c>
    </row>
    <row r="63" spans="1:4" x14ac:dyDescent="0.25">
      <c r="A63" s="30">
        <v>5510</v>
      </c>
      <c r="B63" s="33" t="s">
        <v>234</v>
      </c>
      <c r="C63" s="32">
        <v>1180566.46</v>
      </c>
      <c r="D63" s="32">
        <v>383328.74</v>
      </c>
    </row>
    <row r="64" spans="1:4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x14ac:dyDescent="0.25">
      <c r="A68" s="28">
        <v>5515</v>
      </c>
      <c r="B68" s="16" t="s">
        <v>239</v>
      </c>
      <c r="C68" s="29">
        <v>0</v>
      </c>
      <c r="D68" s="29">
        <v>382718.12</v>
      </c>
    </row>
    <row r="69" spans="1:4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x14ac:dyDescent="0.25">
      <c r="A70" s="28">
        <v>5517</v>
      </c>
      <c r="B70" s="16" t="s">
        <v>241</v>
      </c>
      <c r="C70" s="29">
        <v>0</v>
      </c>
      <c r="D70" s="29">
        <v>610.62</v>
      </c>
    </row>
    <row r="71" spans="1:4" x14ac:dyDescent="0.25">
      <c r="A71" s="28">
        <v>5518</v>
      </c>
      <c r="B71" s="16" t="s">
        <v>242</v>
      </c>
      <c r="C71" s="29">
        <v>1180566.46</v>
      </c>
      <c r="D71" s="29">
        <v>0</v>
      </c>
    </row>
    <row r="72" spans="1:4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x14ac:dyDescent="0.25">
      <c r="A93" s="30">
        <v>2110</v>
      </c>
      <c r="B93" s="34" t="s">
        <v>462</v>
      </c>
      <c r="C93" s="32">
        <v>-252000</v>
      </c>
      <c r="D93" s="32">
        <v>0</v>
      </c>
    </row>
    <row r="94" spans="1:4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x14ac:dyDescent="0.25">
      <c r="A96" s="28">
        <v>2112</v>
      </c>
      <c r="B96" s="16" t="s">
        <v>465</v>
      </c>
      <c r="C96" s="29">
        <v>-252000</v>
      </c>
      <c r="D96" s="29">
        <v>0</v>
      </c>
    </row>
    <row r="97" spans="1:4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x14ac:dyDescent="0.25">
      <c r="A101" s="28"/>
      <c r="B101" s="31" t="s">
        <v>468</v>
      </c>
      <c r="C101" s="32">
        <v>0</v>
      </c>
      <c r="D101" s="32">
        <v>0</v>
      </c>
    </row>
    <row r="102" spans="1:4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x14ac:dyDescent="0.25">
      <c r="A136" s="28"/>
      <c r="B136" s="36" t="s">
        <v>479</v>
      </c>
      <c r="C136" s="32">
        <v>-438098.46</v>
      </c>
      <c r="D136" s="32">
        <v>99217.89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11811023622047245" right="0.31496062992125984" top="0.74803149606299213" bottom="0.74803149606299213" header="0" footer="0"/>
  <pageSetup paperSize="9" scale="79" fitToHeight="4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7" t="str">
        <f>ESF!A1</f>
        <v>Patronato de la Feria Regional Puerta de Oro del Bajío</v>
      </c>
      <c r="B1" s="108"/>
      <c r="C1" s="118"/>
    </row>
    <row r="2" spans="1:3" ht="11.25" customHeight="1" x14ac:dyDescent="0.25">
      <c r="A2" s="109" t="s">
        <v>480</v>
      </c>
      <c r="B2" s="110"/>
      <c r="C2" s="119"/>
    </row>
    <row r="3" spans="1:3" ht="11.25" customHeight="1" x14ac:dyDescent="0.25">
      <c r="A3" s="109" t="str">
        <f>ESF!A3</f>
        <v>Del 1 de Enero al 30 de Septiembre del 2024</v>
      </c>
      <c r="B3" s="110"/>
      <c r="C3" s="119"/>
    </row>
    <row r="4" spans="1:3" ht="9.75" customHeight="1" x14ac:dyDescent="0.25">
      <c r="A4" s="113" t="s">
        <v>481</v>
      </c>
      <c r="B4" s="114"/>
      <c r="C4" s="120"/>
    </row>
    <row r="5" spans="1:3" ht="9.75" customHeight="1" x14ac:dyDescent="0.25">
      <c r="A5" s="121" t="s">
        <v>482</v>
      </c>
      <c r="B5" s="122"/>
      <c r="C5" s="37">
        <v>2024</v>
      </c>
    </row>
    <row r="6" spans="1:3" x14ac:dyDescent="0.25">
      <c r="A6" s="38" t="s">
        <v>483</v>
      </c>
      <c r="B6" s="38"/>
      <c r="C6" s="39">
        <v>2846782.75</v>
      </c>
    </row>
    <row r="7" spans="1:3" x14ac:dyDescent="0.25">
      <c r="A7" s="1"/>
      <c r="B7" s="40"/>
      <c r="C7" s="41"/>
    </row>
    <row r="8" spans="1:3" x14ac:dyDescent="0.25">
      <c r="A8" s="94" t="s">
        <v>484</v>
      </c>
      <c r="B8" s="94"/>
      <c r="C8" s="42">
        <f>SUM(C9:C14)</f>
        <v>0</v>
      </c>
    </row>
    <row r="9" spans="1:3" x14ac:dyDescent="0.25">
      <c r="A9" s="95" t="s">
        <v>485</v>
      </c>
      <c r="B9" s="43" t="s">
        <v>134</v>
      </c>
      <c r="C9" s="44">
        <v>0</v>
      </c>
    </row>
    <row r="10" spans="1:3" x14ac:dyDescent="0.25">
      <c r="A10" s="96" t="s">
        <v>486</v>
      </c>
      <c r="B10" s="45" t="s">
        <v>487</v>
      </c>
      <c r="C10" s="44">
        <v>0</v>
      </c>
    </row>
    <row r="11" spans="1:3" x14ac:dyDescent="0.25">
      <c r="A11" s="96" t="s">
        <v>488</v>
      </c>
      <c r="B11" s="45" t="s">
        <v>143</v>
      </c>
      <c r="C11" s="44">
        <v>0</v>
      </c>
    </row>
    <row r="12" spans="1:3" x14ac:dyDescent="0.25">
      <c r="A12" s="96" t="s">
        <v>489</v>
      </c>
      <c r="B12" s="45" t="s">
        <v>144</v>
      </c>
      <c r="C12" s="44">
        <v>0</v>
      </c>
    </row>
    <row r="13" spans="1:3" x14ac:dyDescent="0.25">
      <c r="A13" s="96" t="s">
        <v>490</v>
      </c>
      <c r="B13" s="45" t="s">
        <v>145</v>
      </c>
      <c r="C13" s="44">
        <v>0</v>
      </c>
    </row>
    <row r="14" spans="1:3" x14ac:dyDescent="0.25">
      <c r="A14" s="97" t="s">
        <v>491</v>
      </c>
      <c r="B14" s="46" t="s">
        <v>492</v>
      </c>
      <c r="C14" s="44">
        <v>0</v>
      </c>
    </row>
    <row r="15" spans="1:3" x14ac:dyDescent="0.25">
      <c r="A15" s="1"/>
      <c r="B15" s="47"/>
      <c r="C15" s="48"/>
    </row>
    <row r="16" spans="1:3" x14ac:dyDescent="0.25">
      <c r="A16" s="94" t="s">
        <v>493</v>
      </c>
      <c r="B16" s="40"/>
      <c r="C16" s="42">
        <f>SUM(C17:C19)</f>
        <v>0</v>
      </c>
    </row>
    <row r="17" spans="1:3" x14ac:dyDescent="0.25">
      <c r="A17" s="98">
        <v>3.1</v>
      </c>
      <c r="B17" s="45" t="s">
        <v>494</v>
      </c>
      <c r="C17" s="44">
        <v>0</v>
      </c>
    </row>
    <row r="18" spans="1:3" x14ac:dyDescent="0.25">
      <c r="A18" s="99">
        <v>3.2</v>
      </c>
      <c r="B18" s="45" t="s">
        <v>495</v>
      </c>
      <c r="C18" s="44">
        <v>0</v>
      </c>
    </row>
    <row r="19" spans="1:3" x14ac:dyDescent="0.25">
      <c r="A19" s="99">
        <v>3.3</v>
      </c>
      <c r="B19" s="46" t="s">
        <v>496</v>
      </c>
      <c r="C19" s="49">
        <v>0</v>
      </c>
    </row>
    <row r="20" spans="1:3" x14ac:dyDescent="0.25">
      <c r="A20" s="1"/>
      <c r="B20" s="46"/>
      <c r="C20" s="50"/>
    </row>
    <row r="21" spans="1:3" x14ac:dyDescent="0.25">
      <c r="A21" s="51" t="s">
        <v>497</v>
      </c>
      <c r="B21" s="51"/>
      <c r="C21" s="39">
        <f>C6+C8-C16</f>
        <v>2846782.75</v>
      </c>
    </row>
    <row r="22" spans="1:3" x14ac:dyDescent="0.25">
      <c r="A22" s="1"/>
      <c r="B22" s="1"/>
      <c r="C22" s="1"/>
    </row>
    <row r="23" spans="1:3" ht="24" customHeight="1" x14ac:dyDescent="0.25">
      <c r="A23" s="117" t="s">
        <v>66</v>
      </c>
      <c r="B23" s="117"/>
      <c r="C23" s="117"/>
    </row>
  </sheetData>
  <mergeCells count="6">
    <mergeCell ref="A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opLeftCell="A21" workbookViewId="0">
      <selection activeCell="C40" sqref="C4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3" t="str">
        <f>ESF!A1</f>
        <v>Patronato de la Feria Regional Puerta de Oro del Bajío</v>
      </c>
      <c r="B1" s="108"/>
      <c r="C1" s="118"/>
    </row>
    <row r="2" spans="1:3" ht="11.25" customHeight="1" x14ac:dyDescent="0.25">
      <c r="A2" s="124" t="s">
        <v>498</v>
      </c>
      <c r="B2" s="110"/>
      <c r="C2" s="119"/>
    </row>
    <row r="3" spans="1:3" ht="11.25" customHeight="1" x14ac:dyDescent="0.25">
      <c r="A3" s="124" t="str">
        <f>ESF!A3</f>
        <v>Del 1 de Enero al 30 de Septiembre del 2024</v>
      </c>
      <c r="B3" s="110"/>
      <c r="C3" s="119"/>
    </row>
    <row r="4" spans="1:3" ht="9.75" customHeight="1" x14ac:dyDescent="0.25">
      <c r="A4" s="113" t="s">
        <v>481</v>
      </c>
      <c r="B4" s="114"/>
      <c r="C4" s="120"/>
    </row>
    <row r="5" spans="1:3" ht="11.25" customHeight="1" x14ac:dyDescent="0.25">
      <c r="A5" s="121" t="s">
        <v>482</v>
      </c>
      <c r="B5" s="122"/>
      <c r="C5" s="37">
        <v>2024</v>
      </c>
    </row>
    <row r="6" spans="1:3" x14ac:dyDescent="0.25">
      <c r="A6" s="52" t="s">
        <v>499</v>
      </c>
      <c r="B6" s="38"/>
      <c r="C6" s="53">
        <v>3058039.47</v>
      </c>
    </row>
    <row r="7" spans="1:3" x14ac:dyDescent="0.25">
      <c r="A7" s="54"/>
      <c r="B7" s="40"/>
      <c r="C7" s="55"/>
    </row>
    <row r="8" spans="1:3" x14ac:dyDescent="0.25">
      <c r="A8" s="94" t="s">
        <v>500</v>
      </c>
      <c r="B8" s="56"/>
      <c r="C8" s="42">
        <f>SUM(C9:C29)</f>
        <v>25158.26</v>
      </c>
    </row>
    <row r="9" spans="1:3" x14ac:dyDescent="0.25">
      <c r="A9" s="100">
        <v>2.1</v>
      </c>
      <c r="B9" s="57" t="s">
        <v>164</v>
      </c>
      <c r="C9" s="58">
        <v>0</v>
      </c>
    </row>
    <row r="10" spans="1:3" x14ac:dyDescent="0.25">
      <c r="A10" s="100">
        <v>2.2000000000000002</v>
      </c>
      <c r="B10" s="57" t="s">
        <v>161</v>
      </c>
      <c r="C10" s="58">
        <v>0</v>
      </c>
    </row>
    <row r="11" spans="1:3" x14ac:dyDescent="0.25">
      <c r="A11" s="101">
        <v>2.2999999999999998</v>
      </c>
      <c r="B11" s="59" t="s">
        <v>326</v>
      </c>
      <c r="C11" s="58">
        <v>0</v>
      </c>
    </row>
    <row r="12" spans="1:3" x14ac:dyDescent="0.25">
      <c r="A12" s="101">
        <v>2.4</v>
      </c>
      <c r="B12" s="59" t="s">
        <v>327</v>
      </c>
      <c r="C12" s="58">
        <v>0</v>
      </c>
    </row>
    <row r="13" spans="1:3" x14ac:dyDescent="0.25">
      <c r="A13" s="101">
        <v>2.5</v>
      </c>
      <c r="B13" s="59" t="s">
        <v>328</v>
      </c>
      <c r="C13" s="58">
        <v>0</v>
      </c>
    </row>
    <row r="14" spans="1:3" x14ac:dyDescent="0.25">
      <c r="A14" s="101">
        <v>2.6</v>
      </c>
      <c r="B14" s="59" t="s">
        <v>329</v>
      </c>
      <c r="C14" s="58">
        <v>0</v>
      </c>
    </row>
    <row r="15" spans="1:3" x14ac:dyDescent="0.25">
      <c r="A15" s="101">
        <v>2.7</v>
      </c>
      <c r="B15" s="59" t="s">
        <v>330</v>
      </c>
      <c r="C15" s="58">
        <v>0</v>
      </c>
    </row>
    <row r="16" spans="1:3" x14ac:dyDescent="0.25">
      <c r="A16" s="101">
        <v>2.8</v>
      </c>
      <c r="B16" s="59" t="s">
        <v>331</v>
      </c>
      <c r="C16" s="58">
        <v>25158.26</v>
      </c>
    </row>
    <row r="17" spans="1:3" x14ac:dyDescent="0.25">
      <c r="A17" s="101">
        <v>2.9</v>
      </c>
      <c r="B17" s="59" t="s">
        <v>333</v>
      </c>
      <c r="C17" s="58">
        <v>0</v>
      </c>
    </row>
    <row r="18" spans="1:3" x14ac:dyDescent="0.25">
      <c r="A18" s="101" t="s">
        <v>501</v>
      </c>
      <c r="B18" s="59" t="s">
        <v>502</v>
      </c>
      <c r="C18" s="58">
        <v>0</v>
      </c>
    </row>
    <row r="19" spans="1:3" x14ac:dyDescent="0.25">
      <c r="A19" s="101" t="s">
        <v>503</v>
      </c>
      <c r="B19" s="59" t="s">
        <v>339</v>
      </c>
      <c r="C19" s="58">
        <v>0</v>
      </c>
    </row>
    <row r="20" spans="1:3" x14ac:dyDescent="0.25">
      <c r="A20" s="101" t="s">
        <v>504</v>
      </c>
      <c r="B20" s="59" t="s">
        <v>505</v>
      </c>
      <c r="C20" s="58">
        <v>0</v>
      </c>
    </row>
    <row r="21" spans="1:3" x14ac:dyDescent="0.25">
      <c r="A21" s="101" t="s">
        <v>506</v>
      </c>
      <c r="B21" s="59" t="s">
        <v>507</v>
      </c>
      <c r="C21" s="58">
        <v>0</v>
      </c>
    </row>
    <row r="22" spans="1:3" x14ac:dyDescent="0.25">
      <c r="A22" s="101" t="s">
        <v>508</v>
      </c>
      <c r="B22" s="59" t="s">
        <v>509</v>
      </c>
      <c r="C22" s="58">
        <v>0</v>
      </c>
    </row>
    <row r="23" spans="1:3" x14ac:dyDescent="0.25">
      <c r="A23" s="101" t="s">
        <v>510</v>
      </c>
      <c r="B23" s="59" t="s">
        <v>511</v>
      </c>
      <c r="C23" s="58">
        <v>0</v>
      </c>
    </row>
    <row r="24" spans="1:3" x14ac:dyDescent="0.25">
      <c r="A24" s="101" t="s">
        <v>512</v>
      </c>
      <c r="B24" s="59" t="s">
        <v>513</v>
      </c>
      <c r="C24" s="58">
        <v>0</v>
      </c>
    </row>
    <row r="25" spans="1:3" x14ac:dyDescent="0.25">
      <c r="A25" s="101" t="s">
        <v>514</v>
      </c>
      <c r="B25" s="59" t="s">
        <v>515</v>
      </c>
      <c r="C25" s="58">
        <v>0</v>
      </c>
    </row>
    <row r="26" spans="1:3" x14ac:dyDescent="0.25">
      <c r="A26" s="101" t="s">
        <v>516</v>
      </c>
      <c r="B26" s="59" t="s">
        <v>517</v>
      </c>
      <c r="C26" s="58">
        <v>0</v>
      </c>
    </row>
    <row r="27" spans="1:3" x14ac:dyDescent="0.25">
      <c r="A27" s="101" t="s">
        <v>518</v>
      </c>
      <c r="B27" s="59" t="s">
        <v>519</v>
      </c>
      <c r="C27" s="58">
        <v>0</v>
      </c>
    </row>
    <row r="28" spans="1:3" x14ac:dyDescent="0.25">
      <c r="A28" s="101" t="s">
        <v>520</v>
      </c>
      <c r="B28" s="59" t="s">
        <v>521</v>
      </c>
      <c r="C28" s="58">
        <v>0</v>
      </c>
    </row>
    <row r="29" spans="1:3" x14ac:dyDescent="0.25">
      <c r="A29" s="101" t="s">
        <v>522</v>
      </c>
      <c r="B29" s="57" t="s">
        <v>523</v>
      </c>
      <c r="C29" s="58">
        <v>0</v>
      </c>
    </row>
    <row r="30" spans="1:3" x14ac:dyDescent="0.25">
      <c r="A30" s="54"/>
      <c r="B30" s="60"/>
      <c r="C30" s="61"/>
    </row>
    <row r="31" spans="1:3" x14ac:dyDescent="0.25">
      <c r="A31" s="102" t="s">
        <v>524</v>
      </c>
      <c r="B31" s="62"/>
      <c r="C31" s="63">
        <f>SUM(C32:C38)</f>
        <v>1180566.46</v>
      </c>
    </row>
    <row r="32" spans="1:3" x14ac:dyDescent="0.25">
      <c r="A32" s="101" t="s">
        <v>525</v>
      </c>
      <c r="B32" s="59" t="s">
        <v>234</v>
      </c>
      <c r="C32" s="58">
        <v>1180566.46</v>
      </c>
    </row>
    <row r="33" spans="1:3" x14ac:dyDescent="0.25">
      <c r="A33" s="101" t="s">
        <v>526</v>
      </c>
      <c r="B33" s="59" t="s">
        <v>243</v>
      </c>
      <c r="C33" s="58">
        <v>0</v>
      </c>
    </row>
    <row r="34" spans="1:3" x14ac:dyDescent="0.25">
      <c r="A34" s="101" t="s">
        <v>527</v>
      </c>
      <c r="B34" s="59" t="s">
        <v>246</v>
      </c>
      <c r="C34" s="58">
        <v>0</v>
      </c>
    </row>
    <row r="35" spans="1:3" x14ac:dyDescent="0.25">
      <c r="A35" s="101" t="s">
        <v>528</v>
      </c>
      <c r="B35" s="59" t="s">
        <v>252</v>
      </c>
      <c r="C35" s="58">
        <v>0</v>
      </c>
    </row>
    <row r="36" spans="1:3" x14ac:dyDescent="0.25">
      <c r="A36" s="101" t="s">
        <v>529</v>
      </c>
      <c r="B36" s="59" t="s">
        <v>262</v>
      </c>
      <c r="C36" s="58">
        <v>0</v>
      </c>
    </row>
    <row r="37" spans="1:3" x14ac:dyDescent="0.25">
      <c r="A37" s="101" t="s">
        <v>530</v>
      </c>
      <c r="B37" s="59" t="s">
        <v>531</v>
      </c>
      <c r="C37" s="58">
        <v>0</v>
      </c>
    </row>
    <row r="38" spans="1:3" x14ac:dyDescent="0.25">
      <c r="A38" s="101" t="s">
        <v>532</v>
      </c>
      <c r="B38" s="57" t="s">
        <v>533</v>
      </c>
      <c r="C38" s="64">
        <v>0</v>
      </c>
    </row>
    <row r="39" spans="1:3" x14ac:dyDescent="0.25">
      <c r="A39" s="54"/>
      <c r="B39" s="65"/>
      <c r="C39" s="66"/>
    </row>
    <row r="40" spans="1:3" x14ac:dyDescent="0.25">
      <c r="A40" s="67" t="s">
        <v>534</v>
      </c>
      <c r="B40" s="38"/>
      <c r="C40" s="39">
        <f>C6-C8+C31</f>
        <v>4213447.67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17" t="s">
        <v>66</v>
      </c>
      <c r="B42" s="117"/>
      <c r="C42" s="117"/>
    </row>
    <row r="43" spans="1:3" ht="15" customHeight="1" x14ac:dyDescent="0.25">
      <c r="A43" s="117"/>
      <c r="B43" s="117"/>
      <c r="C43" s="117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15748031496062992" bottom="0.15748031496062992" header="0" footer="0"/>
  <pageSetup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5" t="str">
        <f>'Notas a los Edos Financieros'!A1</f>
        <v>Patronato de la Feria Regional Puerta de Oro del Bajío</v>
      </c>
      <c r="B1" s="110"/>
      <c r="C1" s="110"/>
      <c r="D1" s="110"/>
      <c r="E1" s="110"/>
      <c r="F1" s="110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25">
      <c r="A2" s="115" t="s">
        <v>535</v>
      </c>
      <c r="B2" s="110"/>
      <c r="C2" s="110"/>
      <c r="D2" s="110"/>
      <c r="E2" s="110"/>
      <c r="F2" s="110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15" t="str">
        <f>'Notas a los Edos Financieros'!A3</f>
        <v>Del 1 de Enero al 30 de Septiembre del 2024</v>
      </c>
      <c r="B3" s="110"/>
      <c r="C3" s="110"/>
      <c r="D3" s="110"/>
      <c r="E3" s="110"/>
      <c r="F3" s="110"/>
      <c r="G3" s="91" t="s">
        <v>4</v>
      </c>
      <c r="H3" s="83">
        <f>'Notas a los Edos Financieros'!D3</f>
        <v>3</v>
      </c>
      <c r="I3" s="16"/>
      <c r="J3" s="16"/>
    </row>
    <row r="4" spans="1:10" ht="11.25" customHeight="1" x14ac:dyDescent="0.25">
      <c r="A4" s="115" t="s">
        <v>5</v>
      </c>
      <c r="B4" s="110"/>
      <c r="C4" s="110"/>
      <c r="D4" s="110"/>
      <c r="E4" s="110"/>
      <c r="F4" s="110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2.5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25" t="s">
        <v>571</v>
      </c>
      <c r="C39" s="126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x14ac:dyDescent="0.25">
      <c r="A41" s="16">
        <v>8110</v>
      </c>
      <c r="B41" s="70" t="s">
        <v>572</v>
      </c>
      <c r="C41" s="71">
        <v>3915105</v>
      </c>
      <c r="D41" s="16"/>
      <c r="E41" s="16"/>
      <c r="F41" s="16"/>
      <c r="G41" s="16"/>
      <c r="H41" s="16"/>
      <c r="I41" s="16"/>
      <c r="J41" s="16"/>
    </row>
    <row r="42" spans="1:10" x14ac:dyDescent="0.25">
      <c r="A42" s="16">
        <v>8120</v>
      </c>
      <c r="B42" s="70" t="s">
        <v>573</v>
      </c>
      <c r="C42" s="71">
        <v>1967217.25</v>
      </c>
      <c r="D42" s="16"/>
      <c r="E42" s="16"/>
      <c r="F42" s="16"/>
      <c r="G42" s="16"/>
      <c r="H42" s="16"/>
      <c r="I42" s="16"/>
      <c r="J42" s="16"/>
    </row>
    <row r="43" spans="1:10" x14ac:dyDescent="0.25">
      <c r="A43" s="16">
        <v>8130</v>
      </c>
      <c r="B43" s="70" t="s">
        <v>574</v>
      </c>
      <c r="C43" s="71">
        <v>898895</v>
      </c>
      <c r="D43" s="16"/>
      <c r="E43" s="16"/>
      <c r="F43" s="16"/>
      <c r="G43" s="16"/>
      <c r="H43" s="16"/>
      <c r="I43" s="16"/>
      <c r="J43" s="16"/>
    </row>
    <row r="44" spans="1:10" x14ac:dyDescent="0.25">
      <c r="A44" s="16">
        <v>8140</v>
      </c>
      <c r="B44" s="70" t="s">
        <v>575</v>
      </c>
      <c r="C44" s="71">
        <v>2846782.75</v>
      </c>
      <c r="D44" s="16"/>
      <c r="E44" s="16"/>
      <c r="F44" s="16"/>
      <c r="G44" s="16"/>
      <c r="H44" s="16"/>
      <c r="I44" s="16"/>
      <c r="J44" s="16"/>
    </row>
    <row r="45" spans="1:10" ht="15.75" thickBot="1" x14ac:dyDescent="0.3">
      <c r="A45" s="16">
        <v>8150</v>
      </c>
      <c r="B45" s="72" t="s">
        <v>576</v>
      </c>
      <c r="C45" s="73">
        <v>2846782.75</v>
      </c>
      <c r="D45" s="16"/>
      <c r="E45" s="16"/>
      <c r="F45" s="16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.75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 s="16"/>
      <c r="B48" s="125" t="s">
        <v>577</v>
      </c>
      <c r="C48" s="126"/>
      <c r="D48" s="16"/>
      <c r="E48" s="16"/>
      <c r="F48" s="16"/>
      <c r="G48" s="16"/>
      <c r="H48" s="16"/>
      <c r="I48" s="16"/>
      <c r="J48" s="16"/>
    </row>
    <row r="49" spans="1:3" x14ac:dyDescent="0.25">
      <c r="A49" s="16"/>
      <c r="B49" s="68" t="s">
        <v>482</v>
      </c>
      <c r="C49" s="69">
        <v>2024</v>
      </c>
    </row>
    <row r="50" spans="1:3" x14ac:dyDescent="0.25">
      <c r="A50" s="16">
        <v>8210</v>
      </c>
      <c r="B50" s="70" t="s">
        <v>578</v>
      </c>
      <c r="C50" s="74">
        <v>3915105</v>
      </c>
    </row>
    <row r="51" spans="1:3" x14ac:dyDescent="0.25">
      <c r="A51" s="16">
        <v>8220</v>
      </c>
      <c r="B51" s="70" t="s">
        <v>579</v>
      </c>
      <c r="C51" s="74">
        <v>403485.99</v>
      </c>
    </row>
    <row r="52" spans="1:3" x14ac:dyDescent="0.25">
      <c r="A52" s="16">
        <v>8230</v>
      </c>
      <c r="B52" s="70" t="s">
        <v>580</v>
      </c>
      <c r="C52" s="74">
        <v>898895</v>
      </c>
    </row>
    <row r="53" spans="1:3" x14ac:dyDescent="0.25">
      <c r="A53" s="16">
        <v>8240</v>
      </c>
      <c r="B53" s="70" t="s">
        <v>581</v>
      </c>
      <c r="C53" s="74">
        <v>1352474.54</v>
      </c>
    </row>
    <row r="54" spans="1:3" x14ac:dyDescent="0.25">
      <c r="A54" s="16">
        <v>8250</v>
      </c>
      <c r="B54" s="70" t="s">
        <v>582</v>
      </c>
      <c r="C54" s="74">
        <v>3058039.47</v>
      </c>
    </row>
    <row r="55" spans="1:3" x14ac:dyDescent="0.25">
      <c r="A55" s="16">
        <v>8260</v>
      </c>
      <c r="B55" s="70" t="s">
        <v>583</v>
      </c>
      <c r="C55" s="74">
        <v>3058039.47</v>
      </c>
    </row>
    <row r="56" spans="1:3" x14ac:dyDescent="0.25">
      <c r="A56" s="16">
        <v>8270</v>
      </c>
      <c r="B56" s="72" t="s">
        <v>584</v>
      </c>
      <c r="C56" s="75">
        <v>3058039.47</v>
      </c>
    </row>
    <row r="57" spans="1:3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11811023622047245" right="0.11811023622047245" top="0.74803149606299213" bottom="0.74803149606299213" header="0" footer="0"/>
  <pageSetup scale="66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Tesoreria</cp:lastModifiedBy>
  <cp:revision/>
  <cp:lastPrinted>2024-07-08T18:59:26Z</cp:lastPrinted>
  <dcterms:created xsi:type="dcterms:W3CDTF">2024-04-09T21:57:28Z</dcterms:created>
  <dcterms:modified xsi:type="dcterms:W3CDTF">2024-10-04T00:40:49Z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